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240" windowWidth="19425" windowHeight="12105"/>
  </bookViews>
  <sheets>
    <sheet name="results" sheetId="2" r:id="rId1"/>
    <sheet name="Sheet1" sheetId="3" r:id="rId2"/>
    <sheet name="Sheet2" sheetId="4" r:id="rId3"/>
  </sheets>
  <definedNames>
    <definedName name="_xlnm._FilterDatabase" localSheetId="0" hidden="1">results!$A$1:$E$47</definedName>
  </definedNames>
  <calcPr calcId="145621"/>
</workbook>
</file>

<file path=xl/calcChain.xml><?xml version="1.0" encoding="utf-8"?>
<calcChain xmlns="http://schemas.openxmlformats.org/spreadsheetml/2006/main">
  <c r="E32" i="4" l="1"/>
  <c r="D32" i="4"/>
  <c r="C32" i="4"/>
  <c r="B32" i="4"/>
  <c r="D26" i="4"/>
  <c r="B26" i="4"/>
  <c r="E25" i="4"/>
  <c r="D25" i="4"/>
  <c r="C25" i="4"/>
  <c r="B25" i="4"/>
  <c r="E24" i="4"/>
  <c r="D24" i="4"/>
  <c r="C24" i="4"/>
  <c r="B24" i="4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M35" i="3"/>
  <c r="L35" i="3"/>
  <c r="K35" i="3"/>
  <c r="M34" i="3"/>
  <c r="L34" i="3"/>
  <c r="K34" i="3"/>
  <c r="M33" i="3"/>
  <c r="L33" i="3"/>
  <c r="K33" i="3"/>
  <c r="M32" i="3"/>
  <c r="L32" i="3"/>
  <c r="K32" i="3"/>
  <c r="M31" i="3"/>
  <c r="L31" i="3"/>
  <c r="K31" i="3"/>
  <c r="M30" i="3"/>
  <c r="L30" i="3"/>
  <c r="K30" i="3"/>
  <c r="M29" i="3"/>
  <c r="L29" i="3"/>
  <c r="K29" i="3"/>
  <c r="M28" i="3"/>
  <c r="L28" i="3"/>
  <c r="K28" i="3"/>
  <c r="M27" i="3"/>
  <c r="L27" i="3"/>
  <c r="K27" i="3"/>
  <c r="M26" i="3"/>
  <c r="L26" i="3"/>
  <c r="K26" i="3"/>
  <c r="M25" i="3"/>
  <c r="L25" i="3"/>
  <c r="K25" i="3"/>
  <c r="M24" i="3"/>
  <c r="L24" i="3"/>
  <c r="K24" i="3"/>
  <c r="M23" i="3"/>
  <c r="L23" i="3"/>
  <c r="K23" i="3"/>
  <c r="M22" i="3"/>
  <c r="L22" i="3"/>
  <c r="K22" i="3"/>
  <c r="M21" i="3"/>
  <c r="L21" i="3"/>
  <c r="K21" i="3"/>
  <c r="M20" i="3"/>
  <c r="L20" i="3"/>
  <c r="K20" i="3"/>
  <c r="M19" i="3"/>
  <c r="L19" i="3"/>
  <c r="K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M11" i="3"/>
  <c r="L11" i="3"/>
  <c r="M10" i="3"/>
  <c r="L10" i="3"/>
  <c r="M9" i="3"/>
  <c r="L9" i="3"/>
  <c r="M8" i="3"/>
  <c r="L8" i="3"/>
  <c r="M7" i="3"/>
  <c r="L7" i="3"/>
  <c r="M6" i="3"/>
  <c r="L6" i="3"/>
  <c r="M5" i="3"/>
  <c r="L5" i="3"/>
  <c r="M4" i="3"/>
  <c r="L4" i="3"/>
</calcChain>
</file>

<file path=xl/sharedStrings.xml><?xml version="1.0" encoding="utf-8"?>
<sst xmlns="http://schemas.openxmlformats.org/spreadsheetml/2006/main" count="169" uniqueCount="51">
  <si>
    <t>dash</t>
  </si>
  <si>
    <t>splash</t>
  </si>
  <si>
    <t>Respondent number</t>
  </si>
  <si>
    <t>Weight of milk (g)</t>
  </si>
  <si>
    <t>Reported as dash or splash</t>
  </si>
  <si>
    <t>% of milk in beverage</t>
  </si>
  <si>
    <t>Average (range):</t>
  </si>
  <si>
    <t>209 (90-280)</t>
  </si>
  <si>
    <t>213 (90-280)</t>
  </si>
  <si>
    <t>222 (170-261)</t>
  </si>
  <si>
    <t>25 (5-79)</t>
  </si>
  <si>
    <t>37 (5-58)</t>
  </si>
  <si>
    <t>dash &amp; splash</t>
  </si>
  <si>
    <t>12 (2-47)</t>
  </si>
  <si>
    <t>11 (3-47)</t>
  </si>
  <si>
    <t>14 (2-22)</t>
  </si>
  <si>
    <t>Weight of tea or coffee only (g)</t>
  </si>
  <si>
    <t>A</t>
  </si>
  <si>
    <t>B</t>
  </si>
  <si>
    <t>C</t>
  </si>
  <si>
    <t>D</t>
  </si>
  <si>
    <t>E</t>
  </si>
  <si>
    <t xml:space="preserve">Weight of empty cup </t>
  </si>
  <si>
    <t xml:space="preserve">Weight of cup with water and black tea or coffee </t>
  </si>
  <si>
    <t>Weight of coffee and tea only</t>
  </si>
  <si>
    <r>
      <t xml:space="preserve">Weight of cup with tea or coffee plus 
</t>
    </r>
    <r>
      <rPr>
        <b/>
        <sz val="11"/>
        <color rgb="FFFF0000"/>
        <rFont val="Calibri"/>
        <family val="2"/>
        <scheme val="minor"/>
      </rPr>
      <t>DASH</t>
    </r>
    <r>
      <rPr>
        <b/>
        <sz val="11"/>
        <color theme="1"/>
        <rFont val="Calibri"/>
        <family val="2"/>
        <scheme val="minor"/>
      </rPr>
      <t xml:space="preserve"> of milk</t>
    </r>
  </si>
  <si>
    <t>Amount for dash</t>
  </si>
  <si>
    <r>
      <t xml:space="preserve">Weight of cup with tea or coffee plus 
</t>
    </r>
    <r>
      <rPr>
        <b/>
        <sz val="11"/>
        <color rgb="FFFF0000"/>
        <rFont val="Calibri"/>
        <family val="2"/>
        <scheme val="minor"/>
      </rPr>
      <t>SPLASH</t>
    </r>
    <r>
      <rPr>
        <b/>
        <sz val="11"/>
        <color theme="1"/>
        <rFont val="Calibri"/>
        <family val="2"/>
        <scheme val="minor"/>
      </rPr>
      <t xml:space="preserve"> of milk</t>
    </r>
  </si>
  <si>
    <t>Amount for splash</t>
  </si>
  <si>
    <t xml:space="preserve">Would you call this amount something other than dash or splash? If so, what would you call it? </t>
  </si>
  <si>
    <t xml:space="preserve">what can we use this data for? </t>
  </si>
  <si>
    <t>% of milk to beverage</t>
  </si>
  <si>
    <t>a bit (splash)</t>
  </si>
  <si>
    <t>lots</t>
  </si>
  <si>
    <t>unable to use data</t>
  </si>
  <si>
    <t>maybe a bit more than a splash</t>
  </si>
  <si>
    <t>n/a</t>
  </si>
  <si>
    <t>normal' which is more than a dash or a splash</t>
  </si>
  <si>
    <t>more than a splash</t>
  </si>
  <si>
    <t>maybe milky coffee</t>
  </si>
  <si>
    <t>Dash and Splash of Milk in Tea and Coffee</t>
  </si>
  <si>
    <t>TEA</t>
  </si>
  <si>
    <t>COFFEE</t>
  </si>
  <si>
    <t>PARTICIPANT</t>
  </si>
  <si>
    <t>DASH (mL)</t>
  </si>
  <si>
    <t>SPLASH (mL)</t>
  </si>
  <si>
    <t>Average (mL)</t>
  </si>
  <si>
    <t>Standard deviation</t>
  </si>
  <si>
    <t>T Test</t>
  </si>
  <si>
    <t>Average</t>
  </si>
  <si>
    <t>31 (5-79)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</si>
</sst>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1" xfId="0" applyFill="1" applyBorder="1"/>
    <xf numFmtId="2" fontId="1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0" fillId="0" borderId="0" xfId="0" applyNumberFormat="1" applyFill="1" applyBorder="1"/>
    <xf numFmtId="1" fontId="0" fillId="0" borderId="1" xfId="0" applyNumberFormat="1" applyFill="1" applyBorder="1"/>
    <xf numFmtId="1" fontId="1" fillId="0" borderId="1" xfId="0" applyNumberFormat="1" applyFont="1" applyFill="1" applyBorder="1"/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/>
    <xf numFmtId="2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0" fillId="3" borderId="1" xfId="0" applyFill="1" applyBorder="1"/>
    <xf numFmtId="0" fontId="0" fillId="0" borderId="5" xfId="0" applyBorder="1"/>
    <xf numFmtId="2" fontId="0" fillId="3" borderId="0" xfId="0" applyNumberFormat="1" applyFill="1"/>
    <xf numFmtId="10" fontId="0" fillId="0" borderId="0" xfId="2" applyNumberFormat="1" applyFont="1"/>
    <xf numFmtId="1" fontId="0" fillId="0" borderId="0" xfId="0" applyNumberFormat="1"/>
    <xf numFmtId="0" fontId="0" fillId="0" borderId="0" xfId="0" applyBorder="1"/>
    <xf numFmtId="2" fontId="0" fillId="4" borderId="0" xfId="0" applyNumberFormat="1" applyFill="1"/>
    <xf numFmtId="2" fontId="0" fillId="0" borderId="0" xfId="0" applyNumberFormat="1" applyFill="1"/>
    <xf numFmtId="0" fontId="0" fillId="5" borderId="1" xfId="0" applyFill="1" applyBorder="1"/>
    <xf numFmtId="0" fontId="0" fillId="0" borderId="1" xfId="0" quotePrefix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0" fontId="5" fillId="2" borderId="1" xfId="0" applyFont="1" applyFill="1" applyBorder="1"/>
    <xf numFmtId="0" fontId="5" fillId="6" borderId="1" xfId="0" applyFont="1" applyFill="1" applyBorder="1"/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1" fontId="6" fillId="0" borderId="1" xfId="0" applyNumberFormat="1" applyFont="1" applyFill="1" applyBorder="1"/>
    <xf numFmtId="1" fontId="6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2"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Table Style 1" pivot="0" count="1">
      <tableStyleElement type="wholeTable" dxfId="1"/>
    </tableStyle>
    <tableStyle name="Table Style 2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results!$E$1</c:f>
              <c:strCache>
                <c:ptCount val="1"/>
                <c:pt idx="0">
                  <c:v>% of milk in beverage</c:v>
                </c:pt>
              </c:strCache>
            </c:strRef>
          </c:tx>
          <c:spPr>
            <a:ln w="28575">
              <a:noFill/>
            </a:ln>
          </c:spPr>
          <c:xVal>
            <c:numRef>
              <c:f>results!$C$2:$C$46</c:f>
              <c:numCache>
                <c:formatCode>General</c:formatCode>
                <c:ptCount val="45"/>
                <c:pt idx="0">
                  <c:v>90</c:v>
                </c:pt>
                <c:pt idx="1">
                  <c:v>162</c:v>
                </c:pt>
                <c:pt idx="2">
                  <c:v>165</c:v>
                </c:pt>
                <c:pt idx="3">
                  <c:v>170</c:v>
                </c:pt>
                <c:pt idx="4">
                  <c:v>170</c:v>
                </c:pt>
                <c:pt idx="5">
                  <c:v>173</c:v>
                </c:pt>
                <c:pt idx="6">
                  <c:v>181</c:v>
                </c:pt>
                <c:pt idx="7">
                  <c:v>182</c:v>
                </c:pt>
                <c:pt idx="8">
                  <c:v>185</c:v>
                </c:pt>
                <c:pt idx="9">
                  <c:v>185</c:v>
                </c:pt>
                <c:pt idx="10">
                  <c:v>189</c:v>
                </c:pt>
                <c:pt idx="11">
                  <c:v>191</c:v>
                </c:pt>
                <c:pt idx="12">
                  <c:v>191</c:v>
                </c:pt>
                <c:pt idx="13">
                  <c:v>195</c:v>
                </c:pt>
                <c:pt idx="14">
                  <c:v>199</c:v>
                </c:pt>
                <c:pt idx="15">
                  <c:v>200</c:v>
                </c:pt>
                <c:pt idx="16">
                  <c:v>202</c:v>
                </c:pt>
                <c:pt idx="17">
                  <c:v>202</c:v>
                </c:pt>
                <c:pt idx="18">
                  <c:v>209</c:v>
                </c:pt>
                <c:pt idx="19">
                  <c:v>210</c:v>
                </c:pt>
                <c:pt idx="20">
                  <c:v>211</c:v>
                </c:pt>
                <c:pt idx="21">
                  <c:v>215</c:v>
                </c:pt>
                <c:pt idx="22">
                  <c:v>221</c:v>
                </c:pt>
                <c:pt idx="23">
                  <c:v>221</c:v>
                </c:pt>
                <c:pt idx="24">
                  <c:v>222</c:v>
                </c:pt>
                <c:pt idx="25">
                  <c:v>222</c:v>
                </c:pt>
                <c:pt idx="26">
                  <c:v>226</c:v>
                </c:pt>
                <c:pt idx="27">
                  <c:v>227</c:v>
                </c:pt>
                <c:pt idx="28">
                  <c:v>227</c:v>
                </c:pt>
                <c:pt idx="29">
                  <c:v>228</c:v>
                </c:pt>
                <c:pt idx="30">
                  <c:v>229</c:v>
                </c:pt>
                <c:pt idx="31">
                  <c:v>231</c:v>
                </c:pt>
                <c:pt idx="32">
                  <c:v>233</c:v>
                </c:pt>
                <c:pt idx="33">
                  <c:v>234</c:v>
                </c:pt>
                <c:pt idx="34">
                  <c:v>239</c:v>
                </c:pt>
                <c:pt idx="35">
                  <c:v>240</c:v>
                </c:pt>
                <c:pt idx="36">
                  <c:v>242</c:v>
                </c:pt>
                <c:pt idx="37">
                  <c:v>242</c:v>
                </c:pt>
                <c:pt idx="38">
                  <c:v>243</c:v>
                </c:pt>
                <c:pt idx="39">
                  <c:v>246</c:v>
                </c:pt>
                <c:pt idx="40">
                  <c:v>258</c:v>
                </c:pt>
                <c:pt idx="41">
                  <c:v>261</c:v>
                </c:pt>
                <c:pt idx="42">
                  <c:v>266</c:v>
                </c:pt>
                <c:pt idx="43">
                  <c:v>272</c:v>
                </c:pt>
                <c:pt idx="44">
                  <c:v>280</c:v>
                </c:pt>
              </c:numCache>
            </c:numRef>
          </c:xVal>
          <c:yVal>
            <c:numRef>
              <c:f>results!$E$2:$E$46</c:f>
              <c:numCache>
                <c:formatCode>0</c:formatCode>
                <c:ptCount val="45"/>
                <c:pt idx="0">
                  <c:v>46.745562130177518</c:v>
                </c:pt>
                <c:pt idx="1">
                  <c:v>16.062176165803109</c:v>
                </c:pt>
                <c:pt idx="2">
                  <c:v>22.169811320754718</c:v>
                </c:pt>
                <c:pt idx="3">
                  <c:v>2.8571428571428572</c:v>
                </c:pt>
                <c:pt idx="4">
                  <c:v>8.6021505376344098</c:v>
                </c:pt>
                <c:pt idx="5">
                  <c:v>21.719457013574662</c:v>
                </c:pt>
                <c:pt idx="6">
                  <c:v>12.980769230769232</c:v>
                </c:pt>
                <c:pt idx="7">
                  <c:v>11.219512195121952</c:v>
                </c:pt>
                <c:pt idx="8">
                  <c:v>4.6391752577319592</c:v>
                </c:pt>
                <c:pt idx="9">
                  <c:v>14.746543778801843</c:v>
                </c:pt>
                <c:pt idx="10">
                  <c:v>9.5693779904306222</c:v>
                </c:pt>
                <c:pt idx="11">
                  <c:v>9.4786729857819907</c:v>
                </c:pt>
                <c:pt idx="12">
                  <c:v>12.385321100917432</c:v>
                </c:pt>
                <c:pt idx="13">
                  <c:v>9.7222222222222232</c:v>
                </c:pt>
                <c:pt idx="14">
                  <c:v>9.9547511312217196</c:v>
                </c:pt>
                <c:pt idx="15">
                  <c:v>4.3062200956937797</c:v>
                </c:pt>
                <c:pt idx="16">
                  <c:v>8.5972850678733028</c:v>
                </c:pt>
                <c:pt idx="17">
                  <c:v>22.30769230769231</c:v>
                </c:pt>
                <c:pt idx="18">
                  <c:v>5</c:v>
                </c:pt>
                <c:pt idx="19">
                  <c:v>4.10958904109589</c:v>
                </c:pt>
                <c:pt idx="20">
                  <c:v>19.465648854961831</c:v>
                </c:pt>
                <c:pt idx="21">
                  <c:v>6.5217391304347823</c:v>
                </c:pt>
                <c:pt idx="22">
                  <c:v>5.5555555555555554</c:v>
                </c:pt>
                <c:pt idx="23">
                  <c:v>14.671814671814673</c:v>
                </c:pt>
                <c:pt idx="24">
                  <c:v>3.8961038961038961</c:v>
                </c:pt>
                <c:pt idx="25">
                  <c:v>2.2026431718061676</c:v>
                </c:pt>
                <c:pt idx="26">
                  <c:v>10.671936758893279</c:v>
                </c:pt>
                <c:pt idx="27">
                  <c:v>10.62992125984252</c:v>
                </c:pt>
                <c:pt idx="28">
                  <c:v>13.358778625954198</c:v>
                </c:pt>
                <c:pt idx="29">
                  <c:v>6.557377049180328</c:v>
                </c:pt>
                <c:pt idx="30">
                  <c:v>7.2874493927125501</c:v>
                </c:pt>
                <c:pt idx="31">
                  <c:v>3.75</c:v>
                </c:pt>
                <c:pt idx="32">
                  <c:v>14.022140221402212</c:v>
                </c:pt>
                <c:pt idx="33">
                  <c:v>17.021276595744681</c:v>
                </c:pt>
                <c:pt idx="34">
                  <c:v>7.3643410852713185</c:v>
                </c:pt>
                <c:pt idx="35">
                  <c:v>22.829581993569132</c:v>
                </c:pt>
                <c:pt idx="36">
                  <c:v>15.087719298245613</c:v>
                </c:pt>
                <c:pt idx="37">
                  <c:v>17.123287671232877</c:v>
                </c:pt>
                <c:pt idx="38">
                  <c:v>18.181818181818183</c:v>
                </c:pt>
                <c:pt idx="39">
                  <c:v>18</c:v>
                </c:pt>
                <c:pt idx="40">
                  <c:v>6.8592057761732859</c:v>
                </c:pt>
                <c:pt idx="41">
                  <c:v>16.346153846153847</c:v>
                </c:pt>
                <c:pt idx="42">
                  <c:v>9.5238095238095237</c:v>
                </c:pt>
                <c:pt idx="43">
                  <c:v>6.2068965517241379</c:v>
                </c:pt>
                <c:pt idx="44">
                  <c:v>5.7239057239057241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42752"/>
        <c:axId val="70044288"/>
      </c:scatterChart>
      <c:valAx>
        <c:axId val="700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044288"/>
        <c:crosses val="autoZero"/>
        <c:crossBetween val="midCat"/>
      </c:valAx>
      <c:valAx>
        <c:axId val="700442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00427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7</xdr:row>
      <xdr:rowOff>66681</xdr:rowOff>
    </xdr:from>
    <xdr:to>
      <xdr:col>15</xdr:col>
      <xdr:colOff>171450</xdr:colOff>
      <xdr:row>21</xdr:row>
      <xdr:rowOff>142881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Normal="100" workbookViewId="0">
      <pane ySplit="1" topLeftCell="A17" activePane="bottomLeft" state="frozen"/>
      <selection pane="bottomLeft" activeCell="C14" sqref="C14"/>
    </sheetView>
  </sheetViews>
  <sheetFormatPr defaultRowHeight="15" x14ac:dyDescent="0.25"/>
  <cols>
    <col min="1" max="1" width="12" style="13" customWidth="1"/>
    <col min="2" max="2" width="14.7109375" style="2" customWidth="1"/>
    <col min="3" max="3" width="16" style="2" customWidth="1"/>
    <col min="4" max="4" width="11.5703125" style="2" customWidth="1"/>
    <col min="5" max="5" width="17.85546875" style="6" customWidth="1"/>
  </cols>
  <sheetData>
    <row r="1" spans="1:5" s="9" customFormat="1" ht="30" x14ac:dyDescent="0.25">
      <c r="A1" s="10" t="s">
        <v>2</v>
      </c>
      <c r="B1" s="1" t="s">
        <v>4</v>
      </c>
      <c r="C1" s="1" t="s">
        <v>16</v>
      </c>
      <c r="D1" s="1" t="s">
        <v>3</v>
      </c>
      <c r="E1" s="4" t="s">
        <v>5</v>
      </c>
    </row>
    <row r="2" spans="1:5" x14ac:dyDescent="0.25">
      <c r="A2" s="11">
        <v>1</v>
      </c>
      <c r="B2" s="3" t="s">
        <v>0</v>
      </c>
      <c r="C2" s="3">
        <v>90</v>
      </c>
      <c r="D2" s="3">
        <v>79</v>
      </c>
      <c r="E2" s="7">
        <v>46.745562130177518</v>
      </c>
    </row>
    <row r="3" spans="1:5" x14ac:dyDescent="0.25">
      <c r="A3" s="11">
        <v>2</v>
      </c>
      <c r="B3" s="3" t="s">
        <v>0</v>
      </c>
      <c r="C3" s="3">
        <v>162</v>
      </c>
      <c r="D3" s="3">
        <v>31</v>
      </c>
      <c r="E3" s="7">
        <v>16.062176165803109</v>
      </c>
    </row>
    <row r="4" spans="1:5" x14ac:dyDescent="0.25">
      <c r="A4" s="11">
        <v>3</v>
      </c>
      <c r="B4" s="3" t="s">
        <v>0</v>
      </c>
      <c r="C4" s="3">
        <v>165</v>
      </c>
      <c r="D4" s="3">
        <v>47</v>
      </c>
      <c r="E4" s="7">
        <v>22.169811320754718</v>
      </c>
    </row>
    <row r="5" spans="1:5" x14ac:dyDescent="0.25">
      <c r="A5" s="11">
        <v>4</v>
      </c>
      <c r="B5" s="3" t="s">
        <v>0</v>
      </c>
      <c r="C5" s="3">
        <v>170</v>
      </c>
      <c r="D5" s="3">
        <v>5</v>
      </c>
      <c r="E5" s="7">
        <v>2.8571428571428572</v>
      </c>
    </row>
    <row r="6" spans="1:5" x14ac:dyDescent="0.25">
      <c r="A6" s="11">
        <v>5</v>
      </c>
      <c r="B6" s="3" t="s">
        <v>1</v>
      </c>
      <c r="C6" s="3">
        <v>170</v>
      </c>
      <c r="D6" s="3">
        <v>16</v>
      </c>
      <c r="E6" s="7">
        <v>8.6021505376344098</v>
      </c>
    </row>
    <row r="7" spans="1:5" x14ac:dyDescent="0.25">
      <c r="A7" s="11">
        <v>6</v>
      </c>
      <c r="B7" s="3" t="s">
        <v>0</v>
      </c>
      <c r="C7" s="3">
        <v>173</v>
      </c>
      <c r="D7" s="3">
        <v>48</v>
      </c>
      <c r="E7" s="7">
        <v>21.719457013574662</v>
      </c>
    </row>
    <row r="8" spans="1:5" x14ac:dyDescent="0.25">
      <c r="A8" s="11">
        <v>7</v>
      </c>
      <c r="B8" s="3" t="s">
        <v>0</v>
      </c>
      <c r="C8" s="3">
        <v>181</v>
      </c>
      <c r="D8" s="3">
        <v>27</v>
      </c>
      <c r="E8" s="7">
        <v>12.980769230769232</v>
      </c>
    </row>
    <row r="9" spans="1:5" x14ac:dyDescent="0.25">
      <c r="A9" s="11">
        <v>8</v>
      </c>
      <c r="B9" s="3" t="s">
        <v>0</v>
      </c>
      <c r="C9" s="3">
        <v>182</v>
      </c>
      <c r="D9" s="3">
        <v>23</v>
      </c>
      <c r="E9" s="7">
        <v>11.219512195121952</v>
      </c>
    </row>
    <row r="10" spans="1:5" x14ac:dyDescent="0.25">
      <c r="A10" s="11">
        <v>9</v>
      </c>
      <c r="B10" s="3" t="s">
        <v>0</v>
      </c>
      <c r="C10" s="3">
        <v>185</v>
      </c>
      <c r="D10" s="3">
        <v>9</v>
      </c>
      <c r="E10" s="7">
        <v>4.6391752577319592</v>
      </c>
    </row>
    <row r="11" spans="1:5" x14ac:dyDescent="0.25">
      <c r="A11" s="11">
        <v>10</v>
      </c>
      <c r="B11" s="3" t="s">
        <v>1</v>
      </c>
      <c r="C11" s="3">
        <v>185</v>
      </c>
      <c r="D11" s="3">
        <v>32</v>
      </c>
      <c r="E11" s="7">
        <v>14.746543778801843</v>
      </c>
    </row>
    <row r="12" spans="1:5" x14ac:dyDescent="0.25">
      <c r="A12" s="11">
        <v>11</v>
      </c>
      <c r="B12" s="3" t="s">
        <v>0</v>
      </c>
      <c r="C12" s="3">
        <v>189</v>
      </c>
      <c r="D12" s="3">
        <v>20</v>
      </c>
      <c r="E12" s="7">
        <v>9.5693779904306222</v>
      </c>
    </row>
    <row r="13" spans="1:5" x14ac:dyDescent="0.25">
      <c r="A13" s="11">
        <v>12</v>
      </c>
      <c r="B13" s="3" t="s">
        <v>0</v>
      </c>
      <c r="C13" s="3">
        <v>191</v>
      </c>
      <c r="D13" s="3">
        <v>20</v>
      </c>
      <c r="E13" s="7">
        <v>9.4786729857819907</v>
      </c>
    </row>
    <row r="14" spans="1:5" x14ac:dyDescent="0.25">
      <c r="A14" s="11">
        <v>13</v>
      </c>
      <c r="B14" s="3" t="s">
        <v>0</v>
      </c>
      <c r="C14" s="3">
        <v>191</v>
      </c>
      <c r="D14" s="3">
        <v>27</v>
      </c>
      <c r="E14" s="7">
        <v>12.385321100917432</v>
      </c>
    </row>
    <row r="15" spans="1:5" x14ac:dyDescent="0.25">
      <c r="A15" s="11">
        <v>14</v>
      </c>
      <c r="B15" s="3" t="s">
        <v>0</v>
      </c>
      <c r="C15" s="3">
        <v>195</v>
      </c>
      <c r="D15" s="3">
        <v>21</v>
      </c>
      <c r="E15" s="7">
        <v>9.7222222222222232</v>
      </c>
    </row>
    <row r="16" spans="1:5" x14ac:dyDescent="0.25">
      <c r="A16" s="11">
        <v>15</v>
      </c>
      <c r="B16" s="3" t="s">
        <v>0</v>
      </c>
      <c r="C16" s="3">
        <v>199</v>
      </c>
      <c r="D16" s="3">
        <v>22</v>
      </c>
      <c r="E16" s="7">
        <v>9.9547511312217196</v>
      </c>
    </row>
    <row r="17" spans="1:5" x14ac:dyDescent="0.25">
      <c r="A17" s="11">
        <v>16</v>
      </c>
      <c r="B17" s="3" t="s">
        <v>0</v>
      </c>
      <c r="C17" s="3">
        <v>200</v>
      </c>
      <c r="D17" s="3">
        <v>9</v>
      </c>
      <c r="E17" s="7">
        <v>4.3062200956937797</v>
      </c>
    </row>
    <row r="18" spans="1:5" x14ac:dyDescent="0.25">
      <c r="A18" s="11">
        <v>17</v>
      </c>
      <c r="B18" s="3" t="s">
        <v>0</v>
      </c>
      <c r="C18" s="3">
        <v>202</v>
      </c>
      <c r="D18" s="3">
        <v>19</v>
      </c>
      <c r="E18" s="7">
        <v>8.5972850678733028</v>
      </c>
    </row>
    <row r="19" spans="1:5" x14ac:dyDescent="0.25">
      <c r="A19" s="11">
        <v>18</v>
      </c>
      <c r="B19" s="3" t="s">
        <v>1</v>
      </c>
      <c r="C19" s="3">
        <v>202</v>
      </c>
      <c r="D19" s="3">
        <v>58</v>
      </c>
      <c r="E19" s="7">
        <v>22.30769230769231</v>
      </c>
    </row>
    <row r="20" spans="1:5" x14ac:dyDescent="0.25">
      <c r="A20" s="11">
        <v>19</v>
      </c>
      <c r="B20" s="3" t="s">
        <v>0</v>
      </c>
      <c r="C20" s="3">
        <v>209</v>
      </c>
      <c r="D20" s="3">
        <v>11</v>
      </c>
      <c r="E20" s="7">
        <v>5</v>
      </c>
    </row>
    <row r="21" spans="1:5" x14ac:dyDescent="0.25">
      <c r="A21" s="11">
        <v>20</v>
      </c>
      <c r="B21" s="3" t="s">
        <v>0</v>
      </c>
      <c r="C21" s="3">
        <v>210</v>
      </c>
      <c r="D21" s="3">
        <v>9</v>
      </c>
      <c r="E21" s="7">
        <v>4.10958904109589</v>
      </c>
    </row>
    <row r="22" spans="1:5" x14ac:dyDescent="0.25">
      <c r="A22" s="11">
        <v>21</v>
      </c>
      <c r="B22" s="3" t="s">
        <v>1</v>
      </c>
      <c r="C22" s="3">
        <v>211</v>
      </c>
      <c r="D22" s="3">
        <v>51</v>
      </c>
      <c r="E22" s="7">
        <v>19.465648854961831</v>
      </c>
    </row>
    <row r="23" spans="1:5" x14ac:dyDescent="0.25">
      <c r="A23" s="11">
        <v>22</v>
      </c>
      <c r="B23" s="3" t="s">
        <v>1</v>
      </c>
      <c r="C23" s="3">
        <v>215</v>
      </c>
      <c r="D23" s="3">
        <v>15</v>
      </c>
      <c r="E23" s="7">
        <v>6.5217391304347823</v>
      </c>
    </row>
    <row r="24" spans="1:5" x14ac:dyDescent="0.25">
      <c r="A24" s="11">
        <v>23</v>
      </c>
      <c r="B24" s="3" t="s">
        <v>0</v>
      </c>
      <c r="C24" s="3">
        <v>221</v>
      </c>
      <c r="D24" s="3">
        <v>13</v>
      </c>
      <c r="E24" s="7">
        <v>5.5555555555555554</v>
      </c>
    </row>
    <row r="25" spans="1:5" x14ac:dyDescent="0.25">
      <c r="A25" s="11">
        <v>24</v>
      </c>
      <c r="B25" s="3" t="s">
        <v>0</v>
      </c>
      <c r="C25" s="3">
        <v>221</v>
      </c>
      <c r="D25" s="3">
        <v>38</v>
      </c>
      <c r="E25" s="7">
        <v>14.671814671814673</v>
      </c>
    </row>
    <row r="26" spans="1:5" x14ac:dyDescent="0.25">
      <c r="A26" s="11">
        <v>25</v>
      </c>
      <c r="B26" s="3" t="s">
        <v>0</v>
      </c>
      <c r="C26" s="3">
        <v>222</v>
      </c>
      <c r="D26" s="3">
        <v>9</v>
      </c>
      <c r="E26" s="7">
        <v>3.8961038961038961</v>
      </c>
    </row>
    <row r="27" spans="1:5" x14ac:dyDescent="0.25">
      <c r="A27" s="11">
        <v>26</v>
      </c>
      <c r="B27" s="3" t="s">
        <v>1</v>
      </c>
      <c r="C27" s="3">
        <v>222</v>
      </c>
      <c r="D27" s="3">
        <v>5</v>
      </c>
      <c r="E27" s="7">
        <v>2.2026431718061676</v>
      </c>
    </row>
    <row r="28" spans="1:5" x14ac:dyDescent="0.25">
      <c r="A28" s="11">
        <v>27</v>
      </c>
      <c r="B28" s="3" t="s">
        <v>0</v>
      </c>
      <c r="C28" s="3">
        <v>226</v>
      </c>
      <c r="D28" s="3">
        <v>27</v>
      </c>
      <c r="E28" s="7">
        <v>10.671936758893279</v>
      </c>
    </row>
    <row r="29" spans="1:5" x14ac:dyDescent="0.25">
      <c r="A29" s="11">
        <v>28</v>
      </c>
      <c r="B29" s="3" t="s">
        <v>1</v>
      </c>
      <c r="C29" s="3">
        <v>227</v>
      </c>
      <c r="D29" s="3">
        <v>27</v>
      </c>
      <c r="E29" s="7">
        <v>10.62992125984252</v>
      </c>
    </row>
    <row r="30" spans="1:5" x14ac:dyDescent="0.25">
      <c r="A30" s="11">
        <v>29</v>
      </c>
      <c r="B30" s="3" t="s">
        <v>1</v>
      </c>
      <c r="C30" s="3">
        <v>227</v>
      </c>
      <c r="D30" s="3">
        <v>35</v>
      </c>
      <c r="E30" s="7">
        <v>13.358778625954198</v>
      </c>
    </row>
    <row r="31" spans="1:5" x14ac:dyDescent="0.25">
      <c r="A31" s="11">
        <v>30</v>
      </c>
      <c r="B31" s="3" t="s">
        <v>0</v>
      </c>
      <c r="C31" s="3">
        <v>228</v>
      </c>
      <c r="D31" s="3">
        <v>16</v>
      </c>
      <c r="E31" s="7">
        <v>6.557377049180328</v>
      </c>
    </row>
    <row r="32" spans="1:5" x14ac:dyDescent="0.25">
      <c r="A32" s="11">
        <v>31</v>
      </c>
      <c r="B32" s="3" t="s">
        <v>0</v>
      </c>
      <c r="C32" s="3">
        <v>229</v>
      </c>
      <c r="D32" s="3">
        <v>18</v>
      </c>
      <c r="E32" s="7">
        <v>7.2874493927125501</v>
      </c>
    </row>
    <row r="33" spans="1:5" x14ac:dyDescent="0.25">
      <c r="A33" s="11">
        <v>32</v>
      </c>
      <c r="B33" s="3" t="s">
        <v>0</v>
      </c>
      <c r="C33" s="3">
        <v>231</v>
      </c>
      <c r="D33" s="3">
        <v>9</v>
      </c>
      <c r="E33" s="7">
        <v>3.75</v>
      </c>
    </row>
    <row r="34" spans="1:5" x14ac:dyDescent="0.25">
      <c r="A34" s="11">
        <v>33</v>
      </c>
      <c r="B34" s="3" t="s">
        <v>1</v>
      </c>
      <c r="C34" s="3">
        <v>233</v>
      </c>
      <c r="D34" s="3">
        <v>38</v>
      </c>
      <c r="E34" s="7">
        <v>14.022140221402212</v>
      </c>
    </row>
    <row r="35" spans="1:5" x14ac:dyDescent="0.25">
      <c r="A35" s="11">
        <v>34</v>
      </c>
      <c r="B35" s="3" t="s">
        <v>1</v>
      </c>
      <c r="C35" s="3">
        <v>234</v>
      </c>
      <c r="D35" s="3">
        <v>48</v>
      </c>
      <c r="E35" s="7">
        <v>17.021276595744681</v>
      </c>
    </row>
    <row r="36" spans="1:5" x14ac:dyDescent="0.25">
      <c r="A36" s="11">
        <v>35</v>
      </c>
      <c r="B36" s="3" t="s">
        <v>0</v>
      </c>
      <c r="C36" s="3">
        <v>239</v>
      </c>
      <c r="D36" s="3">
        <v>19</v>
      </c>
      <c r="E36" s="7">
        <v>7.3643410852713185</v>
      </c>
    </row>
    <row r="37" spans="1:5" x14ac:dyDescent="0.25">
      <c r="A37" s="11">
        <v>36</v>
      </c>
      <c r="B37" s="3" t="s">
        <v>0</v>
      </c>
      <c r="C37" s="3">
        <v>240</v>
      </c>
      <c r="D37" s="3">
        <v>71</v>
      </c>
      <c r="E37" s="7">
        <v>22.829581993569132</v>
      </c>
    </row>
    <row r="38" spans="1:5" x14ac:dyDescent="0.25">
      <c r="A38" s="11">
        <v>37</v>
      </c>
      <c r="B38" s="3" t="s">
        <v>1</v>
      </c>
      <c r="C38" s="3">
        <v>242</v>
      </c>
      <c r="D38" s="3">
        <v>43</v>
      </c>
      <c r="E38" s="7">
        <v>15.087719298245613</v>
      </c>
    </row>
    <row r="39" spans="1:5" x14ac:dyDescent="0.25">
      <c r="A39" s="11">
        <v>38</v>
      </c>
      <c r="B39" s="3" t="s">
        <v>1</v>
      </c>
      <c r="C39" s="3">
        <v>242</v>
      </c>
      <c r="D39" s="3">
        <v>50</v>
      </c>
      <c r="E39" s="7">
        <v>17.123287671232877</v>
      </c>
    </row>
    <row r="40" spans="1:5" x14ac:dyDescent="0.25">
      <c r="A40" s="11">
        <v>39</v>
      </c>
      <c r="B40" s="3" t="s">
        <v>1</v>
      </c>
      <c r="C40" s="3">
        <v>243</v>
      </c>
      <c r="D40" s="3">
        <v>54</v>
      </c>
      <c r="E40" s="7">
        <v>18.181818181818183</v>
      </c>
    </row>
    <row r="41" spans="1:5" x14ac:dyDescent="0.25">
      <c r="A41" s="11">
        <v>40</v>
      </c>
      <c r="B41" s="3" t="s">
        <v>0</v>
      </c>
      <c r="C41" s="3">
        <v>246</v>
      </c>
      <c r="D41" s="3">
        <v>54</v>
      </c>
      <c r="E41" s="7">
        <v>18</v>
      </c>
    </row>
    <row r="42" spans="1:5" x14ac:dyDescent="0.25">
      <c r="A42" s="11">
        <v>41</v>
      </c>
      <c r="B42" s="3" t="s">
        <v>0</v>
      </c>
      <c r="C42" s="3">
        <v>258</v>
      </c>
      <c r="D42" s="3">
        <v>19</v>
      </c>
      <c r="E42" s="7">
        <v>6.8592057761732859</v>
      </c>
    </row>
    <row r="43" spans="1:5" x14ac:dyDescent="0.25">
      <c r="A43" s="11">
        <v>42</v>
      </c>
      <c r="B43" s="3" t="s">
        <v>1</v>
      </c>
      <c r="C43" s="3">
        <v>261</v>
      </c>
      <c r="D43" s="3">
        <v>51</v>
      </c>
      <c r="E43" s="7">
        <v>16.346153846153847</v>
      </c>
    </row>
    <row r="44" spans="1:5" x14ac:dyDescent="0.25">
      <c r="A44" s="11">
        <v>43</v>
      </c>
      <c r="B44" s="3" t="s">
        <v>0</v>
      </c>
      <c r="C44" s="3">
        <v>266</v>
      </c>
      <c r="D44" s="3">
        <v>28</v>
      </c>
      <c r="E44" s="7">
        <v>9.5238095238095237</v>
      </c>
    </row>
    <row r="45" spans="1:5" x14ac:dyDescent="0.25">
      <c r="A45" s="11">
        <v>44</v>
      </c>
      <c r="B45" s="3" t="s">
        <v>0</v>
      </c>
      <c r="C45" s="3">
        <v>272</v>
      </c>
      <c r="D45" s="3">
        <v>18</v>
      </c>
      <c r="E45" s="7">
        <v>6.2068965517241379</v>
      </c>
    </row>
    <row r="46" spans="1:5" x14ac:dyDescent="0.25">
      <c r="A46" s="11">
        <v>45</v>
      </c>
      <c r="B46" s="3" t="s">
        <v>0</v>
      </c>
      <c r="C46" s="3">
        <v>280</v>
      </c>
      <c r="D46" s="3">
        <v>17</v>
      </c>
      <c r="E46" s="7">
        <v>5.7239057239057241</v>
      </c>
    </row>
    <row r="47" spans="1:5" x14ac:dyDescent="0.25">
      <c r="A47" s="11" t="s">
        <v>6</v>
      </c>
      <c r="B47" s="3"/>
      <c r="C47" s="3"/>
      <c r="D47" s="3"/>
      <c r="E47" s="5"/>
    </row>
    <row r="48" spans="1:5" x14ac:dyDescent="0.25">
      <c r="A48" s="11"/>
      <c r="B48" s="7" t="s">
        <v>0</v>
      </c>
      <c r="C48" s="7" t="s">
        <v>7</v>
      </c>
      <c r="D48" s="7" t="s">
        <v>10</v>
      </c>
      <c r="E48" s="7" t="s">
        <v>14</v>
      </c>
    </row>
    <row r="49" spans="1:5" x14ac:dyDescent="0.25">
      <c r="A49" s="12"/>
      <c r="B49" s="7" t="s">
        <v>1</v>
      </c>
      <c r="C49" s="7" t="s">
        <v>9</v>
      </c>
      <c r="D49" s="7" t="s">
        <v>11</v>
      </c>
      <c r="E49" s="7" t="s">
        <v>15</v>
      </c>
    </row>
    <row r="50" spans="1:5" x14ac:dyDescent="0.25">
      <c r="B50" s="8" t="s">
        <v>12</v>
      </c>
      <c r="C50" s="8" t="s">
        <v>8</v>
      </c>
      <c r="D50" s="8" t="s">
        <v>50</v>
      </c>
      <c r="E50" s="8" t="s">
        <v>13</v>
      </c>
    </row>
  </sheetData>
  <autoFilter ref="A1:E49">
    <sortState ref="A2:F50">
      <sortCondition ref="B2:B50"/>
      <sortCondition ref="D2:D50"/>
    </sortState>
  </autoFilter>
  <sortState ref="A2:E46">
    <sortCondition ref="C2:C46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opLeftCell="A16" workbookViewId="0">
      <selection activeCell="C13" sqref="C13"/>
    </sheetView>
  </sheetViews>
  <sheetFormatPr defaultRowHeight="15" x14ac:dyDescent="0.25"/>
  <cols>
    <col min="9" max="9" width="25" customWidth="1"/>
    <col min="10" max="10" width="23.140625" customWidth="1"/>
    <col min="11" max="11" width="9.140625" style="15"/>
  </cols>
  <sheetData>
    <row r="1" spans="1:16" x14ac:dyDescent="0.25">
      <c r="B1" s="2"/>
      <c r="C1" s="2"/>
      <c r="D1" s="2"/>
      <c r="E1" s="2"/>
      <c r="F1" s="2"/>
      <c r="G1" s="2"/>
      <c r="H1" s="2"/>
      <c r="I1" s="14"/>
    </row>
    <row r="2" spans="1:16" x14ac:dyDescent="0.25">
      <c r="B2" s="16" t="s">
        <v>17</v>
      </c>
      <c r="C2" s="17" t="s">
        <v>18</v>
      </c>
      <c r="D2" s="17"/>
      <c r="E2" s="17" t="s">
        <v>19</v>
      </c>
      <c r="F2" s="17"/>
      <c r="G2" s="18" t="s">
        <v>20</v>
      </c>
      <c r="H2" s="18"/>
      <c r="I2" s="19" t="s">
        <v>21</v>
      </c>
      <c r="J2" s="20"/>
      <c r="K2" s="21"/>
    </row>
    <row r="3" spans="1:16" ht="105" x14ac:dyDescent="0.25">
      <c r="A3" s="22" t="s">
        <v>2</v>
      </c>
      <c r="B3" s="23" t="s">
        <v>22</v>
      </c>
      <c r="C3" s="23" t="s">
        <v>23</v>
      </c>
      <c r="D3" s="24" t="s">
        <v>24</v>
      </c>
      <c r="E3" s="23" t="s">
        <v>25</v>
      </c>
      <c r="F3" s="24" t="s">
        <v>26</v>
      </c>
      <c r="G3" s="23" t="s">
        <v>27</v>
      </c>
      <c r="H3" s="24" t="s">
        <v>28</v>
      </c>
      <c r="I3" s="1" t="s">
        <v>29</v>
      </c>
      <c r="J3" s="24" t="s">
        <v>30</v>
      </c>
      <c r="K3" s="4" t="s">
        <v>31</v>
      </c>
    </row>
    <row r="4" spans="1:16" x14ac:dyDescent="0.25">
      <c r="A4">
        <v>48</v>
      </c>
      <c r="B4" s="20">
        <v>355</v>
      </c>
      <c r="C4" s="20">
        <v>525</v>
      </c>
      <c r="D4" s="25">
        <v>170</v>
      </c>
      <c r="E4" s="20">
        <v>530</v>
      </c>
      <c r="F4" s="26">
        <v>5</v>
      </c>
      <c r="G4" s="20"/>
      <c r="H4" s="25"/>
      <c r="I4" s="20"/>
      <c r="J4" s="27" t="s">
        <v>0</v>
      </c>
      <c r="K4" s="28">
        <v>3.2857142857142897E-2</v>
      </c>
      <c r="L4" s="29">
        <f>F4/D4</f>
        <v>2.9411764705882353E-2</v>
      </c>
      <c r="M4" s="30">
        <f>F4/D4*100</f>
        <v>2.9411764705882351</v>
      </c>
      <c r="P4" s="25">
        <v>280</v>
      </c>
    </row>
    <row r="5" spans="1:16" x14ac:dyDescent="0.25">
      <c r="A5">
        <v>6</v>
      </c>
      <c r="B5" s="20">
        <v>249</v>
      </c>
      <c r="C5" s="20">
        <v>471</v>
      </c>
      <c r="D5" s="25">
        <v>222</v>
      </c>
      <c r="E5" s="20">
        <v>480</v>
      </c>
      <c r="F5" s="26">
        <v>9</v>
      </c>
      <c r="G5" s="20"/>
      <c r="H5" s="25"/>
      <c r="I5" s="20"/>
      <c r="J5" s="27" t="s">
        <v>0</v>
      </c>
      <c r="K5" s="28">
        <v>3.2857142857142897E-2</v>
      </c>
      <c r="L5" s="29">
        <f t="shared" ref="L5:L47" si="0">F5/D5</f>
        <v>4.0540540540540543E-2</v>
      </c>
      <c r="M5" s="30">
        <f t="shared" ref="M5:M34" si="1">F5/D5*100</f>
        <v>4.0540540540540544</v>
      </c>
      <c r="P5" s="25">
        <v>275</v>
      </c>
    </row>
    <row r="6" spans="1:16" x14ac:dyDescent="0.25">
      <c r="A6">
        <v>7</v>
      </c>
      <c r="B6" s="20">
        <v>249</v>
      </c>
      <c r="C6" s="20">
        <v>459</v>
      </c>
      <c r="D6" s="25">
        <v>210</v>
      </c>
      <c r="E6" s="20">
        <v>468</v>
      </c>
      <c r="F6" s="26">
        <v>9</v>
      </c>
      <c r="G6" s="20"/>
      <c r="H6" s="25"/>
      <c r="I6" s="20"/>
      <c r="J6" s="20" t="s">
        <v>0</v>
      </c>
      <c r="K6" s="28">
        <v>4.2857142857142858E-2</v>
      </c>
      <c r="L6" s="29">
        <f t="shared" si="0"/>
        <v>4.2857142857142858E-2</v>
      </c>
      <c r="M6" s="30">
        <f t="shared" si="1"/>
        <v>4.2857142857142856</v>
      </c>
      <c r="P6" s="25">
        <v>272</v>
      </c>
    </row>
    <row r="7" spans="1:16" x14ac:dyDescent="0.25">
      <c r="A7">
        <v>18</v>
      </c>
      <c r="B7" s="20">
        <v>368</v>
      </c>
      <c r="C7" s="20">
        <v>599</v>
      </c>
      <c r="D7" s="25">
        <v>231</v>
      </c>
      <c r="E7" s="20">
        <v>608</v>
      </c>
      <c r="F7" s="26">
        <v>9</v>
      </c>
      <c r="G7" s="20"/>
      <c r="H7" s="25"/>
      <c r="I7" s="20"/>
      <c r="J7" s="20" t="s">
        <v>0</v>
      </c>
      <c r="K7" s="28">
        <v>3.896103896103896E-2</v>
      </c>
      <c r="L7" s="29">
        <f t="shared" si="0"/>
        <v>3.896103896103896E-2</v>
      </c>
      <c r="M7" s="30">
        <f t="shared" si="1"/>
        <v>3.8961038961038961</v>
      </c>
      <c r="P7" s="25">
        <v>271</v>
      </c>
    </row>
    <row r="8" spans="1:16" x14ac:dyDescent="0.25">
      <c r="A8">
        <v>30</v>
      </c>
      <c r="B8" s="20">
        <v>248</v>
      </c>
      <c r="C8" s="20">
        <v>448</v>
      </c>
      <c r="D8" s="25">
        <v>200</v>
      </c>
      <c r="E8" s="20">
        <v>457</v>
      </c>
      <c r="F8" s="26">
        <v>9</v>
      </c>
      <c r="G8" s="20"/>
      <c r="H8" s="25"/>
      <c r="I8" s="20"/>
      <c r="J8" s="20" t="s">
        <v>0</v>
      </c>
      <c r="K8" s="28">
        <v>4.4999999999999998E-2</v>
      </c>
      <c r="L8" s="29">
        <f t="shared" si="0"/>
        <v>4.4999999999999998E-2</v>
      </c>
      <c r="M8" s="30">
        <f t="shared" si="1"/>
        <v>4.5</v>
      </c>
      <c r="P8" s="25">
        <v>266</v>
      </c>
    </row>
    <row r="9" spans="1:16" x14ac:dyDescent="0.25">
      <c r="A9">
        <v>50</v>
      </c>
      <c r="B9" s="20">
        <v>354</v>
      </c>
      <c r="C9" s="20">
        <v>539</v>
      </c>
      <c r="D9" s="25">
        <v>185</v>
      </c>
      <c r="E9" s="20">
        <v>548</v>
      </c>
      <c r="F9" s="26">
        <v>9</v>
      </c>
      <c r="G9" s="20"/>
      <c r="H9" s="25"/>
      <c r="I9" s="20"/>
      <c r="J9" s="20" t="s">
        <v>0</v>
      </c>
      <c r="K9" s="28">
        <v>4.8648648648648651E-2</v>
      </c>
      <c r="L9" s="29">
        <f t="shared" si="0"/>
        <v>4.8648648648648651E-2</v>
      </c>
      <c r="M9" s="30">
        <f t="shared" si="1"/>
        <v>4.8648648648648649</v>
      </c>
      <c r="P9" s="25">
        <v>266</v>
      </c>
    </row>
    <row r="10" spans="1:16" x14ac:dyDescent="0.25">
      <c r="A10">
        <v>36</v>
      </c>
      <c r="B10" s="20">
        <v>248</v>
      </c>
      <c r="C10" s="20">
        <v>457</v>
      </c>
      <c r="D10" s="25">
        <v>209</v>
      </c>
      <c r="E10" s="20">
        <v>468</v>
      </c>
      <c r="F10" s="26">
        <v>11</v>
      </c>
      <c r="G10" s="31"/>
      <c r="H10" s="25"/>
      <c r="I10" s="20"/>
      <c r="J10" s="20" t="s">
        <v>0</v>
      </c>
      <c r="K10" s="28">
        <v>5.2631578947368418E-2</v>
      </c>
      <c r="L10" s="29">
        <f t="shared" si="0"/>
        <v>5.2631578947368418E-2</v>
      </c>
      <c r="M10" s="30">
        <f t="shared" si="1"/>
        <v>5.2631578947368416</v>
      </c>
      <c r="P10" s="25">
        <v>261</v>
      </c>
    </row>
    <row r="11" spans="1:16" x14ac:dyDescent="0.25">
      <c r="A11">
        <v>1</v>
      </c>
      <c r="B11" s="20">
        <v>303</v>
      </c>
      <c r="C11" s="20">
        <v>524</v>
      </c>
      <c r="D11" s="25">
        <v>221</v>
      </c>
      <c r="E11" s="20">
        <v>537</v>
      </c>
      <c r="F11" s="26">
        <v>13</v>
      </c>
      <c r="G11" s="20"/>
      <c r="H11" s="25"/>
      <c r="I11" s="20"/>
      <c r="J11" s="20" t="s">
        <v>0</v>
      </c>
      <c r="K11" s="28">
        <v>5.8823529411764705E-2</v>
      </c>
      <c r="L11" s="29">
        <f t="shared" si="0"/>
        <v>5.8823529411764705E-2</v>
      </c>
      <c r="M11" s="30">
        <f t="shared" si="1"/>
        <v>5.8823529411764701</v>
      </c>
      <c r="P11" s="25">
        <v>259</v>
      </c>
    </row>
    <row r="12" spans="1:16" x14ac:dyDescent="0.25">
      <c r="A12">
        <v>58</v>
      </c>
      <c r="B12" s="3">
        <v>249</v>
      </c>
      <c r="C12" s="3">
        <v>477</v>
      </c>
      <c r="D12" s="25">
        <v>228</v>
      </c>
      <c r="E12" s="20">
        <v>493</v>
      </c>
      <c r="F12" s="26">
        <v>16</v>
      </c>
      <c r="G12" s="20"/>
      <c r="H12" s="25"/>
      <c r="I12" s="20"/>
      <c r="J12" s="20" t="s">
        <v>0</v>
      </c>
      <c r="K12" s="28">
        <v>7.0175438596491224E-2</v>
      </c>
      <c r="L12" s="29">
        <f t="shared" si="0"/>
        <v>7.0175438596491224E-2</v>
      </c>
      <c r="M12" s="30">
        <f t="shared" si="1"/>
        <v>7.0175438596491224</v>
      </c>
      <c r="P12" s="25">
        <v>258</v>
      </c>
    </row>
    <row r="13" spans="1:16" x14ac:dyDescent="0.25">
      <c r="A13">
        <v>55</v>
      </c>
      <c r="B13" s="20">
        <v>294</v>
      </c>
      <c r="C13" s="20">
        <v>574</v>
      </c>
      <c r="D13" s="25">
        <v>280</v>
      </c>
      <c r="E13" s="20">
        <v>591</v>
      </c>
      <c r="F13" s="26">
        <v>17</v>
      </c>
      <c r="G13" s="20"/>
      <c r="H13" s="25"/>
      <c r="I13" s="20"/>
      <c r="J13" s="20" t="s">
        <v>0</v>
      </c>
      <c r="K13" s="28">
        <v>6.0714285714285714E-2</v>
      </c>
      <c r="L13" s="29">
        <f t="shared" si="0"/>
        <v>6.0714285714285714E-2</v>
      </c>
      <c r="M13" s="30">
        <f t="shared" si="1"/>
        <v>6.0714285714285712</v>
      </c>
      <c r="P13" s="25">
        <v>246</v>
      </c>
    </row>
    <row r="14" spans="1:16" x14ac:dyDescent="0.25">
      <c r="A14">
        <v>13</v>
      </c>
      <c r="B14" s="20">
        <v>301</v>
      </c>
      <c r="C14" s="20">
        <v>530</v>
      </c>
      <c r="D14" s="25">
        <v>229</v>
      </c>
      <c r="E14" s="20">
        <v>548</v>
      </c>
      <c r="F14" s="26">
        <v>18</v>
      </c>
      <c r="G14" s="20"/>
      <c r="H14" s="25"/>
      <c r="I14" s="20"/>
      <c r="J14" s="20" t="s">
        <v>0</v>
      </c>
      <c r="K14" s="28">
        <v>7.8602620087336247E-2</v>
      </c>
      <c r="L14" s="29">
        <f t="shared" si="0"/>
        <v>7.8602620087336247E-2</v>
      </c>
      <c r="M14" s="30">
        <f t="shared" si="1"/>
        <v>7.860262008733625</v>
      </c>
      <c r="P14" s="25">
        <v>243</v>
      </c>
    </row>
    <row r="15" spans="1:16" x14ac:dyDescent="0.25">
      <c r="A15">
        <v>37</v>
      </c>
      <c r="B15" s="20">
        <v>296</v>
      </c>
      <c r="C15" s="20">
        <v>568</v>
      </c>
      <c r="D15" s="25">
        <v>272</v>
      </c>
      <c r="E15" s="20">
        <v>586</v>
      </c>
      <c r="F15" s="26">
        <v>18</v>
      </c>
      <c r="G15" s="20"/>
      <c r="H15" s="25"/>
      <c r="I15" s="20"/>
      <c r="J15" s="20" t="s">
        <v>0</v>
      </c>
      <c r="K15" s="28">
        <v>6.6176470588235295E-2</v>
      </c>
      <c r="L15" s="29">
        <f t="shared" si="0"/>
        <v>6.6176470588235295E-2</v>
      </c>
      <c r="M15" s="30">
        <f t="shared" si="1"/>
        <v>6.6176470588235299</v>
      </c>
      <c r="P15" s="25">
        <v>242</v>
      </c>
    </row>
    <row r="16" spans="1:16" x14ac:dyDescent="0.25">
      <c r="A16">
        <v>23</v>
      </c>
      <c r="B16" s="20">
        <v>294</v>
      </c>
      <c r="C16" s="20">
        <v>552</v>
      </c>
      <c r="D16" s="25">
        <v>258</v>
      </c>
      <c r="E16" s="20">
        <v>571</v>
      </c>
      <c r="F16" s="26">
        <v>19</v>
      </c>
      <c r="G16" s="20"/>
      <c r="H16" s="25"/>
      <c r="I16" s="20"/>
      <c r="J16" s="20" t="s">
        <v>0</v>
      </c>
      <c r="K16" s="28">
        <v>7.3643410852713184E-2</v>
      </c>
      <c r="L16" s="29">
        <f t="shared" si="0"/>
        <v>7.3643410852713184E-2</v>
      </c>
      <c r="M16" s="30">
        <f t="shared" si="1"/>
        <v>7.3643410852713185</v>
      </c>
      <c r="P16" s="25">
        <v>242</v>
      </c>
    </row>
    <row r="17" spans="1:16" x14ac:dyDescent="0.25">
      <c r="A17">
        <v>27</v>
      </c>
      <c r="B17" s="20">
        <v>300</v>
      </c>
      <c r="C17" s="20">
        <v>502</v>
      </c>
      <c r="D17" s="25">
        <v>202</v>
      </c>
      <c r="E17" s="20">
        <v>521</v>
      </c>
      <c r="F17" s="26">
        <v>19</v>
      </c>
      <c r="G17" s="20"/>
      <c r="H17" s="25"/>
      <c r="I17" s="20"/>
      <c r="J17" s="20" t="s">
        <v>0</v>
      </c>
      <c r="K17" s="28">
        <v>9.405940594059406E-2</v>
      </c>
      <c r="L17" s="29">
        <f t="shared" si="0"/>
        <v>9.405940594059406E-2</v>
      </c>
      <c r="M17" s="30">
        <f t="shared" si="1"/>
        <v>9.4059405940594054</v>
      </c>
      <c r="P17" s="25">
        <v>240</v>
      </c>
    </row>
    <row r="18" spans="1:16" x14ac:dyDescent="0.25">
      <c r="A18">
        <v>57</v>
      </c>
      <c r="B18" s="3">
        <v>277</v>
      </c>
      <c r="C18" s="3">
        <v>516</v>
      </c>
      <c r="D18" s="25">
        <v>239</v>
      </c>
      <c r="E18" s="20">
        <v>535</v>
      </c>
      <c r="F18" s="26">
        <v>19</v>
      </c>
      <c r="G18" s="20"/>
      <c r="H18" s="25"/>
      <c r="I18" s="20"/>
      <c r="J18" s="20" t="s">
        <v>0</v>
      </c>
      <c r="K18" s="28">
        <v>7.9497907949790794E-2</v>
      </c>
      <c r="L18" s="29">
        <f t="shared" si="0"/>
        <v>7.9497907949790794E-2</v>
      </c>
      <c r="M18" s="30">
        <f t="shared" si="1"/>
        <v>7.9497907949790791</v>
      </c>
      <c r="P18" s="25">
        <v>239</v>
      </c>
    </row>
    <row r="19" spans="1:16" x14ac:dyDescent="0.25">
      <c r="A19">
        <v>20</v>
      </c>
      <c r="B19" s="20">
        <v>298</v>
      </c>
      <c r="C19" s="20">
        <v>489</v>
      </c>
      <c r="D19" s="25">
        <v>191</v>
      </c>
      <c r="E19" s="20">
        <v>509</v>
      </c>
      <c r="F19" s="26">
        <v>20</v>
      </c>
      <c r="G19" s="20"/>
      <c r="H19" s="25"/>
      <c r="I19" s="20"/>
      <c r="J19" s="20" t="s">
        <v>0</v>
      </c>
      <c r="K19" s="28">
        <f>F19/D19</f>
        <v>0.10471204188481675</v>
      </c>
      <c r="L19" s="29">
        <f t="shared" si="0"/>
        <v>0.10471204188481675</v>
      </c>
      <c r="M19" s="30">
        <f t="shared" si="1"/>
        <v>10.471204188481675</v>
      </c>
      <c r="P19" s="25">
        <v>234</v>
      </c>
    </row>
    <row r="20" spans="1:16" x14ac:dyDescent="0.25">
      <c r="A20">
        <v>29</v>
      </c>
      <c r="B20" s="20">
        <v>301</v>
      </c>
      <c r="C20" s="20">
        <v>490</v>
      </c>
      <c r="D20" s="25">
        <v>189</v>
      </c>
      <c r="E20" s="20">
        <v>510</v>
      </c>
      <c r="F20" s="26">
        <v>20</v>
      </c>
      <c r="G20" s="20"/>
      <c r="H20" s="25"/>
      <c r="I20" s="20"/>
      <c r="J20" s="20" t="s">
        <v>0</v>
      </c>
      <c r="K20" s="28">
        <f t="shared" ref="K20:K34" si="2">F20/D20</f>
        <v>0.10582010582010581</v>
      </c>
      <c r="L20" s="29">
        <f t="shared" si="0"/>
        <v>0.10582010582010581</v>
      </c>
      <c r="M20" s="30">
        <f t="shared" si="1"/>
        <v>10.582010582010582</v>
      </c>
      <c r="P20" s="25">
        <v>234</v>
      </c>
    </row>
    <row r="21" spans="1:16" x14ac:dyDescent="0.25">
      <c r="A21">
        <v>46</v>
      </c>
      <c r="B21" s="20">
        <v>330</v>
      </c>
      <c r="C21" s="20">
        <v>525</v>
      </c>
      <c r="D21" s="25">
        <v>195</v>
      </c>
      <c r="E21" s="20">
        <v>546</v>
      </c>
      <c r="F21" s="26">
        <v>21</v>
      </c>
      <c r="G21" s="20"/>
      <c r="H21" s="25"/>
      <c r="I21" s="20"/>
      <c r="J21" s="20" t="s">
        <v>0</v>
      </c>
      <c r="K21" s="28">
        <f t="shared" si="2"/>
        <v>0.1076923076923077</v>
      </c>
      <c r="L21" s="29">
        <f t="shared" si="0"/>
        <v>0.1076923076923077</v>
      </c>
      <c r="M21" s="30">
        <f t="shared" si="1"/>
        <v>10.76923076923077</v>
      </c>
      <c r="P21" s="25">
        <v>233</v>
      </c>
    </row>
    <row r="22" spans="1:16" x14ac:dyDescent="0.25">
      <c r="A22">
        <v>33</v>
      </c>
      <c r="B22" s="20">
        <v>315</v>
      </c>
      <c r="C22" s="20">
        <v>514</v>
      </c>
      <c r="D22" s="25">
        <v>199</v>
      </c>
      <c r="E22" s="20">
        <v>536</v>
      </c>
      <c r="F22" s="26">
        <v>22</v>
      </c>
      <c r="G22" s="20"/>
      <c r="H22" s="25"/>
      <c r="I22" s="20"/>
      <c r="J22" s="20" t="s">
        <v>0</v>
      </c>
      <c r="K22" s="28">
        <f t="shared" si="2"/>
        <v>0.11055276381909548</v>
      </c>
      <c r="L22" s="29">
        <f t="shared" si="0"/>
        <v>0.11055276381909548</v>
      </c>
      <c r="M22" s="30">
        <f t="shared" si="1"/>
        <v>11.055276381909549</v>
      </c>
      <c r="P22" s="25">
        <v>231</v>
      </c>
    </row>
    <row r="23" spans="1:16" x14ac:dyDescent="0.25">
      <c r="A23">
        <v>45</v>
      </c>
      <c r="B23" s="20">
        <v>332</v>
      </c>
      <c r="C23" s="20">
        <v>514</v>
      </c>
      <c r="D23" s="25">
        <v>182</v>
      </c>
      <c r="E23" s="20">
        <v>537</v>
      </c>
      <c r="F23" s="26">
        <v>23</v>
      </c>
      <c r="G23" s="20"/>
      <c r="H23" s="25"/>
      <c r="I23" s="20"/>
      <c r="J23" s="20" t="s">
        <v>0</v>
      </c>
      <c r="K23" s="28">
        <f t="shared" si="2"/>
        <v>0.12637362637362637</v>
      </c>
      <c r="L23" s="29">
        <f t="shared" si="0"/>
        <v>0.12637362637362637</v>
      </c>
      <c r="M23" s="30">
        <f t="shared" si="1"/>
        <v>12.637362637362637</v>
      </c>
      <c r="P23" s="25">
        <v>229</v>
      </c>
    </row>
    <row r="24" spans="1:16" x14ac:dyDescent="0.25">
      <c r="A24">
        <v>9</v>
      </c>
      <c r="B24" s="20">
        <v>301</v>
      </c>
      <c r="C24" s="20">
        <v>492</v>
      </c>
      <c r="D24" s="25">
        <v>191</v>
      </c>
      <c r="E24" s="20">
        <v>519</v>
      </c>
      <c r="F24" s="26">
        <v>27</v>
      </c>
      <c r="G24" s="20"/>
      <c r="H24" s="25"/>
      <c r="I24" s="20"/>
      <c r="J24" s="20" t="s">
        <v>0</v>
      </c>
      <c r="K24" s="28">
        <f t="shared" si="2"/>
        <v>0.14136125654450263</v>
      </c>
      <c r="L24" s="29">
        <f t="shared" si="0"/>
        <v>0.14136125654450263</v>
      </c>
      <c r="M24" s="30">
        <f t="shared" si="1"/>
        <v>14.136125654450263</v>
      </c>
      <c r="P24" s="25">
        <v>228</v>
      </c>
    </row>
    <row r="25" spans="1:16" x14ac:dyDescent="0.25">
      <c r="A25">
        <v>38</v>
      </c>
      <c r="B25" s="20">
        <v>301</v>
      </c>
      <c r="C25" s="20">
        <v>527</v>
      </c>
      <c r="D25" s="25">
        <v>226</v>
      </c>
      <c r="E25" s="20">
        <v>554</v>
      </c>
      <c r="F25" s="26">
        <v>27</v>
      </c>
      <c r="G25" s="20"/>
      <c r="H25" s="25"/>
      <c r="I25" s="20"/>
      <c r="J25" s="20" t="s">
        <v>0</v>
      </c>
      <c r="K25" s="28">
        <f t="shared" si="2"/>
        <v>0.11946902654867257</v>
      </c>
      <c r="L25" s="29">
        <f t="shared" si="0"/>
        <v>0.11946902654867257</v>
      </c>
      <c r="M25" s="30">
        <f t="shared" si="1"/>
        <v>11.946902654867257</v>
      </c>
      <c r="P25" s="25">
        <v>227</v>
      </c>
    </row>
    <row r="26" spans="1:16" x14ac:dyDescent="0.25">
      <c r="A26">
        <v>44</v>
      </c>
      <c r="B26" s="20">
        <v>334</v>
      </c>
      <c r="C26" s="20">
        <v>515</v>
      </c>
      <c r="D26" s="25">
        <v>181</v>
      </c>
      <c r="E26" s="20">
        <v>542</v>
      </c>
      <c r="F26" s="26">
        <v>27</v>
      </c>
      <c r="G26" s="20"/>
      <c r="H26" s="25"/>
      <c r="I26" s="20"/>
      <c r="J26" s="20" t="s">
        <v>0</v>
      </c>
      <c r="K26" s="28">
        <f t="shared" si="2"/>
        <v>0.14917127071823205</v>
      </c>
      <c r="L26" s="29">
        <f t="shared" si="0"/>
        <v>0.14917127071823205</v>
      </c>
      <c r="M26" s="30">
        <f t="shared" si="1"/>
        <v>14.917127071823206</v>
      </c>
      <c r="P26" s="25">
        <v>227</v>
      </c>
    </row>
    <row r="27" spans="1:16" x14ac:dyDescent="0.25">
      <c r="A27">
        <v>28</v>
      </c>
      <c r="B27" s="20">
        <v>294</v>
      </c>
      <c r="C27" s="20">
        <v>560</v>
      </c>
      <c r="D27" s="25">
        <v>266</v>
      </c>
      <c r="E27" s="20">
        <v>588</v>
      </c>
      <c r="F27" s="26">
        <v>28</v>
      </c>
      <c r="G27" s="20"/>
      <c r="H27" s="25"/>
      <c r="I27" s="20"/>
      <c r="J27" s="20" t="s">
        <v>0</v>
      </c>
      <c r="K27" s="28">
        <f t="shared" si="2"/>
        <v>0.10526315789473684</v>
      </c>
      <c r="L27" s="29">
        <f t="shared" si="0"/>
        <v>0.10526315789473684</v>
      </c>
      <c r="M27" s="30">
        <f t="shared" si="1"/>
        <v>10.526315789473683</v>
      </c>
      <c r="P27" s="25">
        <v>226</v>
      </c>
    </row>
    <row r="28" spans="1:16" x14ac:dyDescent="0.25">
      <c r="A28">
        <v>42</v>
      </c>
      <c r="B28" s="20">
        <v>330</v>
      </c>
      <c r="C28" s="20">
        <v>492</v>
      </c>
      <c r="D28" s="25">
        <v>162</v>
      </c>
      <c r="E28" s="20">
        <v>523</v>
      </c>
      <c r="F28" s="26">
        <v>31</v>
      </c>
      <c r="G28" s="20"/>
      <c r="H28" s="25"/>
      <c r="I28" s="20"/>
      <c r="J28" s="20" t="s">
        <v>0</v>
      </c>
      <c r="K28" s="28">
        <f t="shared" si="2"/>
        <v>0.19135802469135801</v>
      </c>
      <c r="L28" s="29">
        <f t="shared" si="0"/>
        <v>0.19135802469135801</v>
      </c>
      <c r="M28" s="30">
        <f t="shared" si="1"/>
        <v>19.1358024691358</v>
      </c>
      <c r="P28" s="25">
        <v>222</v>
      </c>
    </row>
    <row r="29" spans="1:16" x14ac:dyDescent="0.25">
      <c r="A29">
        <v>16</v>
      </c>
      <c r="B29" s="20">
        <v>396</v>
      </c>
      <c r="C29" s="20">
        <v>617</v>
      </c>
      <c r="D29" s="25">
        <v>221</v>
      </c>
      <c r="E29" s="20">
        <v>655</v>
      </c>
      <c r="F29" s="26">
        <v>38</v>
      </c>
      <c r="G29" s="20"/>
      <c r="H29" s="25"/>
      <c r="I29" s="20"/>
      <c r="J29" s="20" t="s">
        <v>0</v>
      </c>
      <c r="K29" s="28">
        <f t="shared" si="2"/>
        <v>0.17194570135746606</v>
      </c>
      <c r="L29" s="29">
        <f t="shared" si="0"/>
        <v>0.17194570135746606</v>
      </c>
      <c r="M29" s="30">
        <f t="shared" si="1"/>
        <v>17.194570135746606</v>
      </c>
      <c r="P29" s="25">
        <v>222</v>
      </c>
    </row>
    <row r="30" spans="1:16" x14ac:dyDescent="0.25">
      <c r="A30">
        <v>41</v>
      </c>
      <c r="B30" s="20">
        <v>333</v>
      </c>
      <c r="C30" s="20">
        <v>498</v>
      </c>
      <c r="D30" s="25">
        <v>165</v>
      </c>
      <c r="E30" s="20">
        <v>545</v>
      </c>
      <c r="F30" s="26">
        <v>47</v>
      </c>
      <c r="G30" s="20"/>
      <c r="H30" s="25"/>
      <c r="I30" s="20"/>
      <c r="J30" s="20" t="s">
        <v>0</v>
      </c>
      <c r="K30" s="28">
        <f t="shared" si="2"/>
        <v>0.28484848484848485</v>
      </c>
      <c r="L30" s="29">
        <f t="shared" si="0"/>
        <v>0.28484848484848485</v>
      </c>
      <c r="M30" s="30">
        <f t="shared" si="1"/>
        <v>28.484848484848484</v>
      </c>
      <c r="P30" s="25">
        <v>221</v>
      </c>
    </row>
    <row r="31" spans="1:16" x14ac:dyDescent="0.25">
      <c r="A31">
        <v>43</v>
      </c>
      <c r="B31" s="20">
        <v>334</v>
      </c>
      <c r="C31" s="20">
        <v>507</v>
      </c>
      <c r="D31" s="25">
        <v>173</v>
      </c>
      <c r="E31" s="20">
        <v>555</v>
      </c>
      <c r="F31" s="26">
        <v>48</v>
      </c>
      <c r="G31" s="20"/>
      <c r="H31" s="25"/>
      <c r="I31" s="20"/>
      <c r="J31" s="20" t="s">
        <v>0</v>
      </c>
      <c r="K31" s="28">
        <f t="shared" si="2"/>
        <v>0.2774566473988439</v>
      </c>
      <c r="L31" s="29">
        <f t="shared" si="0"/>
        <v>0.2774566473988439</v>
      </c>
      <c r="M31" s="30">
        <f t="shared" si="1"/>
        <v>27.74566473988439</v>
      </c>
      <c r="P31" s="25">
        <v>221</v>
      </c>
    </row>
    <row r="32" spans="1:16" x14ac:dyDescent="0.25">
      <c r="A32">
        <v>25</v>
      </c>
      <c r="B32" s="20">
        <v>273</v>
      </c>
      <c r="C32" s="20">
        <v>519</v>
      </c>
      <c r="D32" s="25">
        <v>246</v>
      </c>
      <c r="E32" s="20">
        <v>573</v>
      </c>
      <c r="F32" s="26">
        <v>54</v>
      </c>
      <c r="G32" s="20"/>
      <c r="H32" s="25"/>
      <c r="I32" s="20"/>
      <c r="J32" s="20" t="s">
        <v>0</v>
      </c>
      <c r="K32" s="28">
        <f t="shared" si="2"/>
        <v>0.21951219512195122</v>
      </c>
      <c r="L32" s="29">
        <f t="shared" si="0"/>
        <v>0.21951219512195122</v>
      </c>
      <c r="M32" s="30">
        <f t="shared" si="1"/>
        <v>21.951219512195124</v>
      </c>
      <c r="P32" s="25">
        <v>215</v>
      </c>
    </row>
    <row r="33" spans="1:16" x14ac:dyDescent="0.25">
      <c r="A33">
        <v>5</v>
      </c>
      <c r="B33" s="20">
        <v>273</v>
      </c>
      <c r="C33" s="20">
        <v>513</v>
      </c>
      <c r="D33" s="25">
        <v>240</v>
      </c>
      <c r="E33" s="20">
        <v>584</v>
      </c>
      <c r="F33" s="26">
        <v>71</v>
      </c>
      <c r="G33" s="20"/>
      <c r="H33" s="25"/>
      <c r="I33" s="20"/>
      <c r="J33" s="20" t="s">
        <v>0</v>
      </c>
      <c r="K33" s="28">
        <f t="shared" si="2"/>
        <v>0.29583333333333334</v>
      </c>
      <c r="L33" s="29">
        <f t="shared" si="0"/>
        <v>0.29583333333333334</v>
      </c>
      <c r="M33" s="30">
        <f t="shared" si="1"/>
        <v>29.583333333333332</v>
      </c>
      <c r="P33" s="25">
        <v>215</v>
      </c>
    </row>
    <row r="34" spans="1:16" x14ac:dyDescent="0.25">
      <c r="A34">
        <v>40</v>
      </c>
      <c r="B34" s="20">
        <v>178</v>
      </c>
      <c r="C34" s="20">
        <v>268</v>
      </c>
      <c r="D34" s="25">
        <v>90</v>
      </c>
      <c r="E34" s="20">
        <v>347</v>
      </c>
      <c r="F34" s="26">
        <v>79</v>
      </c>
      <c r="G34" s="20"/>
      <c r="H34" s="25"/>
      <c r="I34" s="20"/>
      <c r="J34" s="20" t="s">
        <v>0</v>
      </c>
      <c r="K34" s="32">
        <f t="shared" si="2"/>
        <v>0.87777777777777777</v>
      </c>
      <c r="L34" s="29">
        <f t="shared" si="0"/>
        <v>0.87777777777777777</v>
      </c>
      <c r="M34" s="30">
        <f t="shared" si="1"/>
        <v>87.777777777777771</v>
      </c>
      <c r="P34" s="25">
        <v>211</v>
      </c>
    </row>
    <row r="35" spans="1:16" x14ac:dyDescent="0.25">
      <c r="A35">
        <v>11</v>
      </c>
      <c r="B35" s="20">
        <v>368</v>
      </c>
      <c r="C35" s="20">
        <v>590</v>
      </c>
      <c r="D35" s="25">
        <v>222</v>
      </c>
      <c r="E35" s="20"/>
      <c r="F35" s="25"/>
      <c r="G35" s="20">
        <v>595</v>
      </c>
      <c r="H35" s="26">
        <v>5</v>
      </c>
      <c r="I35" s="20"/>
      <c r="J35" s="20" t="s">
        <v>1</v>
      </c>
      <c r="K35" s="28">
        <f>H35/D35</f>
        <v>2.2522522522522521E-2</v>
      </c>
      <c r="L35" s="29">
        <f t="shared" si="0"/>
        <v>0</v>
      </c>
      <c r="M35" s="30">
        <f>H35/D35*100</f>
        <v>2.2522522522522523</v>
      </c>
      <c r="P35" s="25">
        <v>210</v>
      </c>
    </row>
    <row r="36" spans="1:16" x14ac:dyDescent="0.25">
      <c r="A36">
        <v>31</v>
      </c>
      <c r="B36" s="20">
        <v>369</v>
      </c>
      <c r="C36" s="20">
        <v>584</v>
      </c>
      <c r="D36" s="25">
        <v>215</v>
      </c>
      <c r="E36" s="20"/>
      <c r="F36" s="25"/>
      <c r="G36" s="20">
        <v>599</v>
      </c>
      <c r="H36" s="26">
        <v>15</v>
      </c>
      <c r="I36" s="20"/>
      <c r="J36" s="20" t="s">
        <v>1</v>
      </c>
      <c r="K36" s="28">
        <f t="shared" ref="K36:K47" si="3">H36/D36</f>
        <v>6.9767441860465115E-2</v>
      </c>
      <c r="L36" s="29">
        <f t="shared" si="0"/>
        <v>0</v>
      </c>
      <c r="M36" s="30">
        <f t="shared" ref="M36:M47" si="4">H36/D36*100</f>
        <v>6.9767441860465116</v>
      </c>
      <c r="P36" s="25">
        <v>209</v>
      </c>
    </row>
    <row r="37" spans="1:16" x14ac:dyDescent="0.25">
      <c r="A37">
        <v>49</v>
      </c>
      <c r="B37" s="20">
        <v>355</v>
      </c>
      <c r="C37" s="20">
        <v>525</v>
      </c>
      <c r="D37" s="25">
        <v>170</v>
      </c>
      <c r="E37" s="20"/>
      <c r="F37" s="25"/>
      <c r="G37" s="20">
        <v>541</v>
      </c>
      <c r="H37" s="26">
        <v>16</v>
      </c>
      <c r="I37" s="20"/>
      <c r="J37" s="20" t="s">
        <v>1</v>
      </c>
      <c r="K37" s="28">
        <f t="shared" si="3"/>
        <v>9.4117647058823528E-2</v>
      </c>
      <c r="L37" s="29">
        <f t="shared" si="0"/>
        <v>0</v>
      </c>
      <c r="M37" s="30">
        <f t="shared" si="4"/>
        <v>9.4117647058823533</v>
      </c>
      <c r="P37" s="25">
        <v>202</v>
      </c>
    </row>
    <row r="38" spans="1:16" x14ac:dyDescent="0.25">
      <c r="A38">
        <v>10</v>
      </c>
      <c r="B38" s="20">
        <v>269</v>
      </c>
      <c r="C38" s="20">
        <v>496</v>
      </c>
      <c r="D38" s="25">
        <v>227</v>
      </c>
      <c r="E38" s="20"/>
      <c r="F38" s="25"/>
      <c r="G38" s="20">
        <v>523</v>
      </c>
      <c r="H38" s="26">
        <v>27</v>
      </c>
      <c r="I38" s="20"/>
      <c r="J38" s="20" t="s">
        <v>1</v>
      </c>
      <c r="K38" s="28">
        <f t="shared" si="3"/>
        <v>0.11894273127753303</v>
      </c>
      <c r="L38" s="29">
        <f t="shared" si="0"/>
        <v>0</v>
      </c>
      <c r="M38" s="30">
        <f t="shared" si="4"/>
        <v>11.894273127753303</v>
      </c>
      <c r="P38" s="25">
        <v>202</v>
      </c>
    </row>
    <row r="39" spans="1:16" x14ac:dyDescent="0.25">
      <c r="A39">
        <v>51</v>
      </c>
      <c r="B39" s="20">
        <v>354</v>
      </c>
      <c r="C39" s="20">
        <v>539</v>
      </c>
      <c r="D39" s="25">
        <v>185</v>
      </c>
      <c r="E39" s="20"/>
      <c r="F39" s="25"/>
      <c r="G39" s="20">
        <v>571</v>
      </c>
      <c r="H39" s="26">
        <v>32</v>
      </c>
      <c r="I39" s="20"/>
      <c r="J39" s="20" t="s">
        <v>1</v>
      </c>
      <c r="K39" s="28">
        <f t="shared" si="3"/>
        <v>0.17297297297297298</v>
      </c>
      <c r="L39" s="29">
        <f t="shared" si="0"/>
        <v>0</v>
      </c>
      <c r="M39" s="30">
        <f t="shared" si="4"/>
        <v>17.297297297297298</v>
      </c>
      <c r="P39" s="25">
        <v>200</v>
      </c>
    </row>
    <row r="40" spans="1:16" x14ac:dyDescent="0.25">
      <c r="A40">
        <v>3</v>
      </c>
      <c r="B40" s="20">
        <v>268</v>
      </c>
      <c r="C40" s="20">
        <v>495</v>
      </c>
      <c r="D40" s="25">
        <v>227</v>
      </c>
      <c r="E40" s="20"/>
      <c r="F40" s="25"/>
      <c r="G40" s="20">
        <v>530</v>
      </c>
      <c r="H40" s="26">
        <v>35</v>
      </c>
      <c r="I40" s="20"/>
      <c r="J40" s="20" t="s">
        <v>1</v>
      </c>
      <c r="K40" s="28">
        <f t="shared" si="3"/>
        <v>0.15418502202643172</v>
      </c>
      <c r="L40" s="29">
        <f t="shared" si="0"/>
        <v>0</v>
      </c>
      <c r="M40" s="30">
        <f t="shared" si="4"/>
        <v>15.418502202643172</v>
      </c>
      <c r="P40" s="25">
        <v>199</v>
      </c>
    </row>
    <row r="41" spans="1:16" x14ac:dyDescent="0.25">
      <c r="A41">
        <v>26</v>
      </c>
      <c r="B41" s="20">
        <v>271</v>
      </c>
      <c r="C41" s="20">
        <v>504</v>
      </c>
      <c r="D41" s="25">
        <v>233</v>
      </c>
      <c r="E41" s="20"/>
      <c r="F41" s="25"/>
      <c r="G41" s="20">
        <v>542</v>
      </c>
      <c r="H41" s="26">
        <v>38</v>
      </c>
      <c r="I41" s="20"/>
      <c r="J41" s="20" t="s">
        <v>1</v>
      </c>
      <c r="K41" s="28">
        <f t="shared" si="3"/>
        <v>0.1630901287553648</v>
      </c>
      <c r="L41" s="29">
        <f t="shared" si="0"/>
        <v>0</v>
      </c>
      <c r="M41" s="30">
        <f t="shared" si="4"/>
        <v>16.309012875536482</v>
      </c>
      <c r="P41" s="25">
        <v>195</v>
      </c>
    </row>
    <row r="42" spans="1:16" x14ac:dyDescent="0.25">
      <c r="A42">
        <v>34</v>
      </c>
      <c r="B42" s="20">
        <v>272</v>
      </c>
      <c r="C42" s="20">
        <v>514</v>
      </c>
      <c r="D42" s="25">
        <v>242</v>
      </c>
      <c r="E42" s="20"/>
      <c r="F42" s="25"/>
      <c r="G42" s="20">
        <v>557</v>
      </c>
      <c r="H42" s="26">
        <v>43</v>
      </c>
      <c r="I42" s="20"/>
      <c r="J42" s="20" t="s">
        <v>1</v>
      </c>
      <c r="K42" s="28">
        <f t="shared" si="3"/>
        <v>0.17768595041322313</v>
      </c>
      <c r="L42" s="29">
        <f t="shared" si="0"/>
        <v>0</v>
      </c>
      <c r="M42" s="30">
        <f t="shared" si="4"/>
        <v>17.768595041322314</v>
      </c>
      <c r="P42" s="25">
        <v>191</v>
      </c>
    </row>
    <row r="43" spans="1:16" x14ac:dyDescent="0.25">
      <c r="A43">
        <v>19</v>
      </c>
      <c r="B43" s="20">
        <v>273</v>
      </c>
      <c r="C43" s="20">
        <v>507</v>
      </c>
      <c r="D43" s="25">
        <v>234</v>
      </c>
      <c r="E43" s="20"/>
      <c r="F43" s="25"/>
      <c r="G43" s="20">
        <v>555</v>
      </c>
      <c r="H43" s="26">
        <v>48</v>
      </c>
      <c r="I43" s="20"/>
      <c r="J43" s="20" t="s">
        <v>1</v>
      </c>
      <c r="K43" s="28">
        <f t="shared" si="3"/>
        <v>0.20512820512820512</v>
      </c>
      <c r="L43" s="29">
        <f t="shared" si="0"/>
        <v>0</v>
      </c>
      <c r="M43" s="30">
        <f t="shared" si="4"/>
        <v>20.512820512820511</v>
      </c>
      <c r="P43" s="25">
        <v>191</v>
      </c>
    </row>
    <row r="44" spans="1:16" x14ac:dyDescent="0.25">
      <c r="A44">
        <v>24</v>
      </c>
      <c r="B44" s="20">
        <v>274</v>
      </c>
      <c r="C44" s="20">
        <v>516</v>
      </c>
      <c r="D44" s="25">
        <v>242</v>
      </c>
      <c r="E44" s="20"/>
      <c r="F44" s="25"/>
      <c r="G44" s="20">
        <v>566</v>
      </c>
      <c r="H44" s="26">
        <v>50</v>
      </c>
      <c r="I44" s="20"/>
      <c r="J44" s="20" t="s">
        <v>1</v>
      </c>
      <c r="K44" s="28">
        <f t="shared" si="3"/>
        <v>0.20661157024793389</v>
      </c>
      <c r="L44" s="29">
        <f t="shared" si="0"/>
        <v>0</v>
      </c>
      <c r="M44" s="30">
        <f t="shared" si="4"/>
        <v>20.66115702479339</v>
      </c>
      <c r="P44" s="25">
        <v>189</v>
      </c>
    </row>
    <row r="45" spans="1:16" x14ac:dyDescent="0.25">
      <c r="A45">
        <v>32</v>
      </c>
      <c r="B45" s="20">
        <v>309</v>
      </c>
      <c r="C45" s="20">
        <v>520</v>
      </c>
      <c r="D45" s="25">
        <v>211</v>
      </c>
      <c r="E45" s="20"/>
      <c r="F45" s="25"/>
      <c r="G45" s="20">
        <v>571</v>
      </c>
      <c r="H45" s="26">
        <v>51</v>
      </c>
      <c r="I45" s="20"/>
      <c r="J45" s="20" t="s">
        <v>1</v>
      </c>
      <c r="K45" s="28">
        <f t="shared" si="3"/>
        <v>0.24170616113744076</v>
      </c>
      <c r="L45" s="29">
        <f t="shared" si="0"/>
        <v>0</v>
      </c>
      <c r="M45" s="30">
        <f t="shared" si="4"/>
        <v>24.170616113744074</v>
      </c>
      <c r="P45" s="25">
        <v>188</v>
      </c>
    </row>
    <row r="46" spans="1:16" x14ac:dyDescent="0.25">
      <c r="A46">
        <v>52</v>
      </c>
      <c r="B46" s="20">
        <v>387</v>
      </c>
      <c r="C46" s="20">
        <v>648</v>
      </c>
      <c r="D46" s="25">
        <v>261</v>
      </c>
      <c r="E46" s="20"/>
      <c r="F46" s="25"/>
      <c r="G46" s="20">
        <v>699</v>
      </c>
      <c r="H46" s="26">
        <v>51</v>
      </c>
      <c r="I46" s="20"/>
      <c r="J46" s="20" t="s">
        <v>1</v>
      </c>
      <c r="K46" s="28">
        <f t="shared" si="3"/>
        <v>0.19540229885057472</v>
      </c>
      <c r="L46" s="29">
        <f t="shared" si="0"/>
        <v>0</v>
      </c>
      <c r="M46" s="30">
        <f t="shared" si="4"/>
        <v>19.540229885057471</v>
      </c>
      <c r="P46" s="25">
        <v>185</v>
      </c>
    </row>
    <row r="47" spans="1:16" x14ac:dyDescent="0.25">
      <c r="A47">
        <v>35</v>
      </c>
      <c r="B47" s="20">
        <v>273</v>
      </c>
      <c r="C47" s="20">
        <v>516</v>
      </c>
      <c r="D47" s="25">
        <v>243</v>
      </c>
      <c r="E47" s="20"/>
      <c r="F47" s="25"/>
      <c r="G47" s="20">
        <v>570</v>
      </c>
      <c r="H47" s="26">
        <v>54</v>
      </c>
      <c r="I47" s="20"/>
      <c r="J47" s="20" t="s">
        <v>1</v>
      </c>
      <c r="K47" s="28">
        <f t="shared" si="3"/>
        <v>0.22222222222222221</v>
      </c>
      <c r="L47" s="29">
        <f t="shared" si="0"/>
        <v>0</v>
      </c>
      <c r="M47" s="30">
        <f t="shared" si="4"/>
        <v>22.222222222222221</v>
      </c>
      <c r="P47" s="25">
        <v>185</v>
      </c>
    </row>
    <row r="48" spans="1:16" x14ac:dyDescent="0.25">
      <c r="A48">
        <v>14</v>
      </c>
      <c r="B48" s="20">
        <v>309</v>
      </c>
      <c r="C48" s="20">
        <v>511</v>
      </c>
      <c r="D48" s="25">
        <v>202</v>
      </c>
      <c r="E48" s="20"/>
      <c r="F48" s="25"/>
      <c r="G48" s="20">
        <v>569</v>
      </c>
      <c r="H48" s="26">
        <v>58</v>
      </c>
      <c r="I48" s="20" t="s">
        <v>32</v>
      </c>
      <c r="J48" s="20" t="s">
        <v>1</v>
      </c>
      <c r="K48" s="33"/>
      <c r="P48" s="25">
        <v>182</v>
      </c>
    </row>
    <row r="49" spans="1:16" x14ac:dyDescent="0.25">
      <c r="A49">
        <v>47</v>
      </c>
      <c r="B49" s="20">
        <v>314</v>
      </c>
      <c r="C49" s="20">
        <v>496</v>
      </c>
      <c r="D49" s="25">
        <v>182</v>
      </c>
      <c r="E49" s="20">
        <v>541</v>
      </c>
      <c r="F49" s="34">
        <v>45</v>
      </c>
      <c r="G49" s="20"/>
      <c r="H49" s="25"/>
      <c r="I49" s="20" t="s">
        <v>33</v>
      </c>
      <c r="J49" s="20" t="s">
        <v>34</v>
      </c>
      <c r="K49" s="33"/>
      <c r="P49" s="25">
        <v>182</v>
      </c>
    </row>
    <row r="50" spans="1:16" x14ac:dyDescent="0.25">
      <c r="A50">
        <v>54</v>
      </c>
      <c r="B50" s="20">
        <v>331</v>
      </c>
      <c r="C50" s="20">
        <v>590</v>
      </c>
      <c r="D50" s="25">
        <v>259</v>
      </c>
      <c r="E50" s="20">
        <v>646</v>
      </c>
      <c r="F50" s="34">
        <v>56</v>
      </c>
      <c r="G50" s="20"/>
      <c r="H50" s="25"/>
      <c r="I50" s="20" t="s">
        <v>33</v>
      </c>
      <c r="J50" s="20" t="s">
        <v>34</v>
      </c>
      <c r="K50" s="33"/>
      <c r="P50" s="25">
        <v>181</v>
      </c>
    </row>
    <row r="51" spans="1:16" x14ac:dyDescent="0.25">
      <c r="A51">
        <v>39</v>
      </c>
      <c r="B51" s="20">
        <v>273</v>
      </c>
      <c r="C51" s="20">
        <v>544</v>
      </c>
      <c r="D51" s="25">
        <v>271</v>
      </c>
      <c r="E51" s="20"/>
      <c r="F51" s="25"/>
      <c r="G51" s="20">
        <v>586</v>
      </c>
      <c r="H51" s="34">
        <v>42</v>
      </c>
      <c r="I51" s="20" t="s">
        <v>35</v>
      </c>
      <c r="J51" s="20" t="s">
        <v>34</v>
      </c>
      <c r="K51" s="33"/>
      <c r="P51" s="25">
        <v>173</v>
      </c>
    </row>
    <row r="52" spans="1:16" x14ac:dyDescent="0.25">
      <c r="A52">
        <v>17</v>
      </c>
      <c r="B52" s="20"/>
      <c r="C52" s="20">
        <v>525</v>
      </c>
      <c r="D52" s="25" t="s">
        <v>36</v>
      </c>
      <c r="E52" s="20"/>
      <c r="F52" s="25"/>
      <c r="G52" s="20">
        <v>575</v>
      </c>
      <c r="H52" s="34">
        <v>50</v>
      </c>
      <c r="I52" s="20" t="s">
        <v>33</v>
      </c>
      <c r="J52" s="20" t="s">
        <v>34</v>
      </c>
      <c r="K52" s="33"/>
      <c r="P52" s="25">
        <v>170</v>
      </c>
    </row>
    <row r="53" spans="1:16" x14ac:dyDescent="0.25">
      <c r="A53">
        <v>56</v>
      </c>
      <c r="B53" s="20">
        <v>273</v>
      </c>
      <c r="C53" s="20">
        <v>539</v>
      </c>
      <c r="D53" s="25">
        <v>266</v>
      </c>
      <c r="E53" s="20"/>
      <c r="F53" s="25"/>
      <c r="G53" s="20">
        <v>590</v>
      </c>
      <c r="H53" s="34">
        <v>51</v>
      </c>
      <c r="I53" s="35" t="s">
        <v>37</v>
      </c>
      <c r="J53" s="20" t="s">
        <v>34</v>
      </c>
      <c r="K53" s="33"/>
      <c r="P53" s="25">
        <v>170</v>
      </c>
    </row>
    <row r="54" spans="1:16" x14ac:dyDescent="0.25">
      <c r="A54">
        <v>15</v>
      </c>
      <c r="B54" s="20">
        <v>273</v>
      </c>
      <c r="C54" s="20">
        <v>507</v>
      </c>
      <c r="D54" s="25">
        <v>234</v>
      </c>
      <c r="E54" s="20"/>
      <c r="F54" s="25"/>
      <c r="G54" s="20">
        <v>571</v>
      </c>
      <c r="H54" s="34">
        <v>64</v>
      </c>
      <c r="I54" s="20" t="s">
        <v>38</v>
      </c>
      <c r="J54" s="20" t="s">
        <v>34</v>
      </c>
      <c r="K54" s="33"/>
      <c r="P54" s="25">
        <v>165</v>
      </c>
    </row>
    <row r="55" spans="1:16" x14ac:dyDescent="0.25">
      <c r="A55">
        <v>21</v>
      </c>
      <c r="B55" s="20"/>
      <c r="C55" s="20">
        <v>532</v>
      </c>
      <c r="D55" s="25" t="s">
        <v>36</v>
      </c>
      <c r="E55" s="20"/>
      <c r="F55" s="25"/>
      <c r="G55" s="20">
        <v>601</v>
      </c>
      <c r="H55" s="34">
        <v>69</v>
      </c>
      <c r="I55" s="20" t="s">
        <v>33</v>
      </c>
      <c r="J55" s="20" t="s">
        <v>34</v>
      </c>
      <c r="K55" s="33"/>
      <c r="P55" s="25">
        <v>162</v>
      </c>
    </row>
    <row r="56" spans="1:16" x14ac:dyDescent="0.25">
      <c r="A56">
        <v>12</v>
      </c>
      <c r="B56" s="20">
        <v>219</v>
      </c>
      <c r="C56" s="20">
        <v>349</v>
      </c>
      <c r="D56" s="25">
        <v>130</v>
      </c>
      <c r="E56" s="20"/>
      <c r="F56" s="25"/>
      <c r="G56" s="20">
        <v>421</v>
      </c>
      <c r="H56" s="34">
        <v>72</v>
      </c>
      <c r="I56" s="20" t="s">
        <v>33</v>
      </c>
      <c r="J56" s="20" t="s">
        <v>34</v>
      </c>
      <c r="K56" s="33"/>
      <c r="P56" s="25">
        <v>130</v>
      </c>
    </row>
    <row r="57" spans="1:16" x14ac:dyDescent="0.25">
      <c r="A57">
        <v>22</v>
      </c>
      <c r="B57" s="20">
        <v>324</v>
      </c>
      <c r="C57" s="20">
        <v>539</v>
      </c>
      <c r="D57" s="25">
        <v>215</v>
      </c>
      <c r="E57" s="20"/>
      <c r="F57" s="25"/>
      <c r="G57" s="20">
        <v>623</v>
      </c>
      <c r="H57" s="34">
        <v>84</v>
      </c>
      <c r="I57" s="20" t="s">
        <v>33</v>
      </c>
      <c r="J57" s="20" t="s">
        <v>34</v>
      </c>
      <c r="K57" s="33"/>
      <c r="P57" s="25">
        <v>90</v>
      </c>
    </row>
    <row r="58" spans="1:16" x14ac:dyDescent="0.25">
      <c r="A58">
        <v>53</v>
      </c>
      <c r="B58" s="20">
        <v>215</v>
      </c>
      <c r="C58" s="20">
        <v>227</v>
      </c>
      <c r="D58" s="25">
        <v>12</v>
      </c>
      <c r="E58" s="20"/>
      <c r="F58" s="25"/>
      <c r="G58" s="20">
        <v>506</v>
      </c>
      <c r="H58" s="34">
        <v>279</v>
      </c>
      <c r="I58" s="20" t="s">
        <v>39</v>
      </c>
      <c r="J58" s="20" t="s">
        <v>34</v>
      </c>
      <c r="K58" s="33"/>
      <c r="P58" s="25">
        <v>12</v>
      </c>
    </row>
    <row r="59" spans="1:16" x14ac:dyDescent="0.25">
      <c r="A59">
        <v>4</v>
      </c>
      <c r="B59" s="20">
        <v>66</v>
      </c>
      <c r="C59" s="20">
        <v>341</v>
      </c>
      <c r="D59" s="25">
        <v>275</v>
      </c>
      <c r="E59" s="20"/>
      <c r="F59" s="25"/>
      <c r="G59" s="20"/>
      <c r="H59" s="25"/>
      <c r="I59" s="20"/>
      <c r="J59" s="20" t="s">
        <v>34</v>
      </c>
    </row>
    <row r="60" spans="1:16" x14ac:dyDescent="0.25">
      <c r="A60">
        <v>8</v>
      </c>
      <c r="B60" s="20">
        <v>162</v>
      </c>
      <c r="C60" s="20">
        <v>350</v>
      </c>
      <c r="D60" s="25">
        <v>188</v>
      </c>
      <c r="E60" s="20"/>
      <c r="F60" s="25"/>
      <c r="G60" s="20"/>
      <c r="H60" s="25"/>
      <c r="I60" s="20"/>
      <c r="J60" s="20" t="s">
        <v>34</v>
      </c>
    </row>
    <row r="61" spans="1:16" x14ac:dyDescent="0.25">
      <c r="A61">
        <v>2</v>
      </c>
      <c r="B61" s="20">
        <v>20</v>
      </c>
      <c r="C61" s="20"/>
      <c r="D61" s="25" t="s">
        <v>36</v>
      </c>
      <c r="E61" s="20">
        <v>256</v>
      </c>
      <c r="F61" s="25"/>
      <c r="G61" s="20"/>
      <c r="H61" s="25"/>
      <c r="I61" s="20"/>
      <c r="J61" s="20" t="s">
        <v>34</v>
      </c>
      <c r="P61" s="25"/>
    </row>
    <row r="63" spans="1:16" x14ac:dyDescent="0.25">
      <c r="B63" s="2"/>
      <c r="C63" s="2"/>
      <c r="D63" s="2"/>
      <c r="E63" s="2"/>
      <c r="F63" s="2"/>
      <c r="G63" s="2"/>
      <c r="H63" s="2"/>
      <c r="I63" s="2"/>
    </row>
    <row r="64" spans="1:16" x14ac:dyDescent="0.25">
      <c r="B64" s="2"/>
      <c r="C64" s="2"/>
      <c r="D64" s="2"/>
      <c r="E64" s="2"/>
      <c r="F64" s="2"/>
      <c r="G64" s="2"/>
      <c r="H64" s="2"/>
      <c r="I64" s="2"/>
    </row>
    <row r="65" spans="2:9" customFormat="1" x14ac:dyDescent="0.25">
      <c r="B65" s="2"/>
      <c r="C65" s="2"/>
      <c r="D65" s="2"/>
      <c r="E65" s="2"/>
      <c r="F65" s="2"/>
      <c r="G65" s="2"/>
      <c r="H65" s="2"/>
      <c r="I65" s="2"/>
    </row>
    <row r="66" spans="2:9" customFormat="1" x14ac:dyDescent="0.25">
      <c r="B66" s="2"/>
      <c r="C66" s="2"/>
      <c r="D66" s="2"/>
      <c r="E66" s="2"/>
      <c r="F66" s="2"/>
      <c r="G66" s="2"/>
      <c r="H66" s="2"/>
      <c r="I66" s="2"/>
    </row>
    <row r="67" spans="2:9" customFormat="1" x14ac:dyDescent="0.25">
      <c r="B67" s="2"/>
      <c r="C67" s="2"/>
      <c r="D67" s="2"/>
      <c r="E67" s="2"/>
      <c r="F67" s="2"/>
      <c r="G67" s="2"/>
      <c r="H67" s="2"/>
      <c r="I67" s="2"/>
    </row>
    <row r="68" spans="2:9" customFormat="1" x14ac:dyDescent="0.25">
      <c r="B68" s="2"/>
      <c r="C68" s="2"/>
      <c r="D68" s="2"/>
      <c r="E68" s="2"/>
      <c r="F68" s="2"/>
      <c r="G68" s="2"/>
      <c r="H68" s="2"/>
      <c r="I68" s="2"/>
    </row>
    <row r="69" spans="2:9" customFormat="1" x14ac:dyDescent="0.25">
      <c r="B69" s="2"/>
      <c r="C69" s="2"/>
      <c r="D69" s="2"/>
      <c r="E69" s="2"/>
      <c r="F69" s="2"/>
      <c r="G69" s="2"/>
      <c r="H69" s="2"/>
      <c r="I69" s="2"/>
    </row>
    <row r="70" spans="2:9" customFormat="1" x14ac:dyDescent="0.25">
      <c r="B70" s="2"/>
      <c r="C70" s="2"/>
      <c r="D70" s="2"/>
      <c r="E70" s="2"/>
      <c r="F70" s="2"/>
      <c r="G70" s="2"/>
      <c r="H70" s="2"/>
      <c r="I70" s="2"/>
    </row>
    <row r="71" spans="2:9" customFormat="1" x14ac:dyDescent="0.25">
      <c r="B71" s="2"/>
      <c r="C71" s="2"/>
      <c r="D71" s="2"/>
      <c r="E71" s="2"/>
      <c r="F71" s="2"/>
      <c r="G71" s="2"/>
      <c r="H71" s="2"/>
      <c r="I71" s="2"/>
    </row>
    <row r="72" spans="2:9" customFormat="1" x14ac:dyDescent="0.25">
      <c r="B72" s="2"/>
      <c r="C72" s="2"/>
      <c r="D72" s="2"/>
      <c r="E72" s="2"/>
      <c r="F72" s="2"/>
      <c r="G72" s="2"/>
      <c r="H72" s="2"/>
      <c r="I72" s="2"/>
    </row>
    <row r="73" spans="2:9" customFormat="1" x14ac:dyDescent="0.25">
      <c r="B73" s="2"/>
      <c r="C73" s="2"/>
      <c r="D73" s="2"/>
      <c r="E73" s="2"/>
      <c r="F73" s="2"/>
      <c r="G73" s="2"/>
      <c r="H73" s="2"/>
      <c r="I73" s="2"/>
    </row>
    <row r="74" spans="2:9" customFormat="1" x14ac:dyDescent="0.25">
      <c r="B74" s="2"/>
      <c r="C74" s="2"/>
      <c r="D74" s="2"/>
      <c r="E74" s="2"/>
      <c r="F74" s="2"/>
      <c r="G74" s="2"/>
      <c r="H74" s="2"/>
      <c r="I74" s="2"/>
    </row>
    <row r="75" spans="2:9" customFormat="1" x14ac:dyDescent="0.25">
      <c r="B75" s="2"/>
      <c r="C75" s="2"/>
      <c r="D75" s="2"/>
      <c r="E75" s="2"/>
      <c r="F75" s="2"/>
      <c r="G75" s="2"/>
      <c r="H75" s="2"/>
      <c r="I75" s="2"/>
    </row>
    <row r="76" spans="2:9" customFormat="1" x14ac:dyDescent="0.25">
      <c r="B76" s="2"/>
      <c r="C76" s="2"/>
      <c r="D76" s="2"/>
      <c r="E76" s="2"/>
      <c r="F76" s="2"/>
      <c r="G76" s="2"/>
      <c r="H76" s="2"/>
      <c r="I76" s="2"/>
    </row>
    <row r="77" spans="2:9" customFormat="1" x14ac:dyDescent="0.25">
      <c r="B77" s="2"/>
      <c r="C77" s="2"/>
      <c r="D77" s="2"/>
      <c r="E77" s="2"/>
      <c r="F77" s="2"/>
      <c r="G77" s="2"/>
      <c r="H77" s="2"/>
      <c r="I77" s="2"/>
    </row>
    <row r="78" spans="2:9" customFormat="1" x14ac:dyDescent="0.25">
      <c r="B78" s="2"/>
      <c r="C78" s="2"/>
      <c r="D78" s="2"/>
      <c r="E78" s="2"/>
      <c r="F78" s="2"/>
      <c r="G78" s="2"/>
      <c r="H78" s="2"/>
      <c r="I78" s="2"/>
    </row>
    <row r="79" spans="2:9" customFormat="1" x14ac:dyDescent="0.25">
      <c r="B79" s="2"/>
      <c r="C79" s="2"/>
      <c r="D79" s="2"/>
      <c r="E79" s="2"/>
      <c r="F79" s="2"/>
      <c r="G79" s="2"/>
      <c r="H79" s="2"/>
      <c r="I79" s="2"/>
    </row>
    <row r="80" spans="2:9" customFormat="1" x14ac:dyDescent="0.25">
      <c r="B80" s="2"/>
      <c r="C80" s="2"/>
      <c r="D80" s="2"/>
      <c r="E80" s="2"/>
      <c r="F80" s="2"/>
      <c r="G80" s="2"/>
      <c r="H80" s="2"/>
      <c r="I80" s="2"/>
    </row>
    <row r="81" spans="2:9" customFormat="1" x14ac:dyDescent="0.25">
      <c r="B81" s="2"/>
      <c r="C81" s="2"/>
      <c r="D81" s="2"/>
      <c r="E81" s="2"/>
      <c r="F81" s="2"/>
      <c r="G81" s="2"/>
      <c r="H81" s="2"/>
      <c r="I81" s="2"/>
    </row>
    <row r="82" spans="2:9" customFormat="1" x14ac:dyDescent="0.25">
      <c r="B82" s="2"/>
      <c r="C82" s="2"/>
      <c r="D82" s="2"/>
      <c r="E82" s="2"/>
      <c r="F82" s="2"/>
      <c r="G82" s="2"/>
      <c r="H82" s="2"/>
      <c r="I82" s="2"/>
    </row>
    <row r="83" spans="2:9" customFormat="1" x14ac:dyDescent="0.25">
      <c r="B83" s="2"/>
      <c r="C83" s="2"/>
      <c r="D83" s="2"/>
      <c r="E83" s="2"/>
      <c r="F83" s="2"/>
      <c r="G83" s="2"/>
      <c r="H83" s="2"/>
      <c r="I8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L9" sqref="L9"/>
    </sheetView>
  </sheetViews>
  <sheetFormatPr defaultRowHeight="15" x14ac:dyDescent="0.25"/>
  <cols>
    <col min="1" max="1" width="21.85546875" customWidth="1"/>
    <col min="2" max="2" width="13.42578125" customWidth="1"/>
    <col min="3" max="3" width="16.140625" customWidth="1"/>
    <col min="4" max="4" width="13.85546875" customWidth="1"/>
    <col min="5" max="5" width="16.42578125" customWidth="1"/>
  </cols>
  <sheetData>
    <row r="1" spans="1:5" x14ac:dyDescent="0.25">
      <c r="A1" s="36" t="s">
        <v>40</v>
      </c>
      <c r="B1" s="37"/>
      <c r="C1" s="37"/>
      <c r="D1" s="37"/>
      <c r="E1" s="37"/>
    </row>
    <row r="2" spans="1:5" x14ac:dyDescent="0.25">
      <c r="A2" s="38"/>
      <c r="B2" s="54" t="s">
        <v>41</v>
      </c>
      <c r="C2" s="55"/>
      <c r="D2" s="54" t="s">
        <v>42</v>
      </c>
      <c r="E2" s="55"/>
    </row>
    <row r="3" spans="1:5" x14ac:dyDescent="0.25">
      <c r="A3" s="39" t="s">
        <v>43</v>
      </c>
      <c r="B3" s="40" t="s">
        <v>44</v>
      </c>
      <c r="C3" s="41" t="s">
        <v>45</v>
      </c>
      <c r="D3" s="40" t="s">
        <v>44</v>
      </c>
      <c r="E3" s="41" t="s">
        <v>45</v>
      </c>
    </row>
    <row r="4" spans="1:5" x14ac:dyDescent="0.25">
      <c r="A4" s="42">
        <v>1</v>
      </c>
      <c r="B4" s="43">
        <v>44</v>
      </c>
      <c r="C4" s="44">
        <v>50</v>
      </c>
      <c r="D4" s="43">
        <v>22</v>
      </c>
      <c r="E4" s="44">
        <v>22</v>
      </c>
    </row>
    <row r="5" spans="1:5" x14ac:dyDescent="0.25">
      <c r="A5" s="42">
        <v>2</v>
      </c>
      <c r="B5" s="43">
        <v>10</v>
      </c>
      <c r="C5" s="44">
        <v>40</v>
      </c>
      <c r="D5" s="43">
        <v>53</v>
      </c>
      <c r="E5" s="44">
        <v>93</v>
      </c>
    </row>
    <row r="6" spans="1:5" x14ac:dyDescent="0.25">
      <c r="A6" s="42">
        <v>3</v>
      </c>
      <c r="B6" s="43">
        <v>39</v>
      </c>
      <c r="C6" s="44">
        <v>88</v>
      </c>
      <c r="D6" s="43">
        <v>20</v>
      </c>
      <c r="E6" s="44">
        <v>42</v>
      </c>
    </row>
    <row r="7" spans="1:5" x14ac:dyDescent="0.25">
      <c r="A7" s="42">
        <v>4</v>
      </c>
      <c r="B7" s="43">
        <v>36</v>
      </c>
      <c r="C7" s="44">
        <v>84</v>
      </c>
      <c r="D7" s="43">
        <v>35</v>
      </c>
      <c r="E7" s="44">
        <v>35</v>
      </c>
    </row>
    <row r="8" spans="1:5" x14ac:dyDescent="0.25">
      <c r="A8" s="42">
        <v>5</v>
      </c>
      <c r="B8" s="43">
        <v>14</v>
      </c>
      <c r="C8" s="44">
        <v>49</v>
      </c>
      <c r="D8" s="43">
        <v>38</v>
      </c>
      <c r="E8" s="44">
        <v>90</v>
      </c>
    </row>
    <row r="9" spans="1:5" x14ac:dyDescent="0.25">
      <c r="A9" s="42">
        <v>6</v>
      </c>
      <c r="B9" s="43">
        <v>14</v>
      </c>
      <c r="C9" s="44">
        <v>21</v>
      </c>
      <c r="D9" s="43">
        <v>19</v>
      </c>
      <c r="E9" s="44">
        <v>45</v>
      </c>
    </row>
    <row r="10" spans="1:5" x14ac:dyDescent="0.25">
      <c r="A10" s="42">
        <v>7</v>
      </c>
      <c r="B10" s="43">
        <v>69</v>
      </c>
      <c r="C10" s="44">
        <v>69</v>
      </c>
      <c r="D10" s="43">
        <v>14</v>
      </c>
      <c r="E10" s="44">
        <v>28</v>
      </c>
    </row>
    <row r="11" spans="1:5" x14ac:dyDescent="0.25">
      <c r="A11" s="42">
        <v>8</v>
      </c>
      <c r="B11" s="43">
        <v>19</v>
      </c>
      <c r="C11" s="44">
        <v>19</v>
      </c>
      <c r="D11" s="43"/>
      <c r="E11" s="44">
        <v>108</v>
      </c>
    </row>
    <row r="12" spans="1:5" x14ac:dyDescent="0.25">
      <c r="A12" s="42">
        <v>9</v>
      </c>
      <c r="B12" s="43">
        <v>16</v>
      </c>
      <c r="C12" s="44">
        <v>65</v>
      </c>
      <c r="D12" s="43">
        <v>15</v>
      </c>
      <c r="E12" s="44">
        <v>74</v>
      </c>
    </row>
    <row r="13" spans="1:5" x14ac:dyDescent="0.25">
      <c r="A13" s="42">
        <v>10</v>
      </c>
      <c r="B13" s="43">
        <v>71</v>
      </c>
      <c r="C13" s="44">
        <v>71</v>
      </c>
      <c r="D13" s="43">
        <v>45</v>
      </c>
      <c r="E13" s="44">
        <v>45</v>
      </c>
    </row>
    <row r="14" spans="1:5" x14ac:dyDescent="0.25">
      <c r="A14" s="42">
        <v>11</v>
      </c>
      <c r="B14" s="43">
        <v>15</v>
      </c>
      <c r="C14" s="44">
        <v>74</v>
      </c>
      <c r="D14" s="43">
        <v>77</v>
      </c>
      <c r="E14" s="44">
        <v>77</v>
      </c>
    </row>
    <row r="15" spans="1:5" x14ac:dyDescent="0.25">
      <c r="A15" s="42">
        <v>12</v>
      </c>
      <c r="B15" s="43">
        <v>57</v>
      </c>
      <c r="C15" s="44">
        <v>57</v>
      </c>
      <c r="D15" s="43">
        <v>40</v>
      </c>
      <c r="E15" s="44">
        <v>90</v>
      </c>
    </row>
    <row r="16" spans="1:5" x14ac:dyDescent="0.25">
      <c r="A16" s="42">
        <v>13</v>
      </c>
      <c r="B16" s="43">
        <v>53</v>
      </c>
      <c r="C16" s="44">
        <v>53</v>
      </c>
      <c r="D16" s="43">
        <v>40</v>
      </c>
      <c r="E16" s="44">
        <v>44</v>
      </c>
    </row>
    <row r="17" spans="1:5" x14ac:dyDescent="0.25">
      <c r="A17" s="42">
        <v>14</v>
      </c>
      <c r="B17" s="43">
        <v>14</v>
      </c>
      <c r="C17" s="44">
        <v>50</v>
      </c>
      <c r="D17" s="45"/>
      <c r="E17" s="45"/>
    </row>
    <row r="18" spans="1:5" x14ac:dyDescent="0.25">
      <c r="A18" s="42">
        <v>15</v>
      </c>
      <c r="B18" s="43">
        <v>33</v>
      </c>
      <c r="C18" s="44">
        <v>89</v>
      </c>
      <c r="D18" s="45"/>
      <c r="E18" s="45"/>
    </row>
    <row r="19" spans="1:5" x14ac:dyDescent="0.25">
      <c r="A19" s="42">
        <v>16</v>
      </c>
      <c r="B19" s="43">
        <v>22</v>
      </c>
      <c r="C19" s="44">
        <v>76</v>
      </c>
      <c r="D19" s="45"/>
      <c r="E19" s="45"/>
    </row>
    <row r="20" spans="1:5" x14ac:dyDescent="0.25">
      <c r="A20" s="42">
        <v>17</v>
      </c>
      <c r="B20" s="43">
        <v>48</v>
      </c>
      <c r="C20" s="44">
        <v>83</v>
      </c>
      <c r="D20" s="45"/>
      <c r="E20" s="45"/>
    </row>
    <row r="21" spans="1:5" x14ac:dyDescent="0.25">
      <c r="A21" s="42">
        <v>18</v>
      </c>
      <c r="B21" s="43">
        <v>8</v>
      </c>
      <c r="C21" s="44">
        <v>19</v>
      </c>
      <c r="D21" s="45"/>
      <c r="E21" s="45"/>
    </row>
    <row r="22" spans="1:5" x14ac:dyDescent="0.25">
      <c r="A22" s="42">
        <v>19</v>
      </c>
      <c r="B22" s="43">
        <v>8</v>
      </c>
      <c r="C22" s="44">
        <v>8</v>
      </c>
      <c r="D22" s="45"/>
      <c r="E22" s="45"/>
    </row>
    <row r="23" spans="1:5" x14ac:dyDescent="0.25">
      <c r="A23" s="42">
        <v>20</v>
      </c>
      <c r="B23" s="43">
        <v>70</v>
      </c>
      <c r="C23" s="44">
        <v>70</v>
      </c>
      <c r="D23" s="45"/>
      <c r="E23" s="45"/>
    </row>
    <row r="24" spans="1:5" x14ac:dyDescent="0.25">
      <c r="A24" s="39" t="s">
        <v>46</v>
      </c>
      <c r="B24" s="46">
        <f>AVERAGE(B4:B23)</f>
        <v>33</v>
      </c>
      <c r="C24" s="47">
        <f>AVERAGE(C4:C23)</f>
        <v>56.75</v>
      </c>
      <c r="D24" s="47">
        <f>AVERAGE(D4:D16)</f>
        <v>34.833333333333336</v>
      </c>
      <c r="E24" s="47">
        <f>AVERAGE(E4:E16)</f>
        <v>61</v>
      </c>
    </row>
    <row r="25" spans="1:5" x14ac:dyDescent="0.25">
      <c r="A25" s="39" t="s">
        <v>47</v>
      </c>
      <c r="B25" s="48">
        <f>STDEV(B4:B23)</f>
        <v>22.085956481081151</v>
      </c>
      <c r="C25" s="49">
        <f>STDEV(C4:C23)</f>
        <v>24.776633729128104</v>
      </c>
      <c r="D25" s="49">
        <f>STDEV(D4:D16)</f>
        <v>18.433336073209286</v>
      </c>
      <c r="E25" s="49">
        <f>STDEV(E4:E16)</f>
        <v>28.559878617855968</v>
      </c>
    </row>
    <row r="26" spans="1:5" x14ac:dyDescent="0.25">
      <c r="A26" s="39" t="s">
        <v>48</v>
      </c>
      <c r="B26" s="55">
        <f>_xlfn.T.TEST(B4:B23,C4:C23,2,1)</f>
        <v>2.0362856304385722E-4</v>
      </c>
      <c r="C26" s="55"/>
      <c r="D26" s="55">
        <f>_xlfn.T.TEST(D4:D16,E4:E16,2,1)</f>
        <v>6.1303427256086838E-3</v>
      </c>
      <c r="E26" s="55"/>
    </row>
    <row r="27" spans="1:5" x14ac:dyDescent="0.25">
      <c r="A27" s="50"/>
      <c r="B27" s="50"/>
      <c r="C27" s="50"/>
      <c r="D27" s="50"/>
      <c r="E27" s="50"/>
    </row>
    <row r="28" spans="1:5" x14ac:dyDescent="0.25">
      <c r="A28" s="50"/>
      <c r="B28" s="50"/>
      <c r="C28" s="50"/>
      <c r="D28" s="50"/>
      <c r="E28" s="50"/>
    </row>
    <row r="29" spans="1:5" x14ac:dyDescent="0.25">
      <c r="A29" s="50"/>
      <c r="B29" s="50"/>
      <c r="C29" s="50"/>
      <c r="D29" s="50"/>
      <c r="E29" s="50"/>
    </row>
    <row r="30" spans="1:5" x14ac:dyDescent="0.25">
      <c r="A30" s="50"/>
      <c r="B30" s="54" t="s">
        <v>41</v>
      </c>
      <c r="C30" s="55"/>
      <c r="D30" s="54" t="s">
        <v>42</v>
      </c>
      <c r="E30" s="55"/>
    </row>
    <row r="31" spans="1:5" x14ac:dyDescent="0.25">
      <c r="A31" s="51"/>
      <c r="B31" s="40" t="s">
        <v>44</v>
      </c>
      <c r="C31" s="41" t="s">
        <v>45</v>
      </c>
      <c r="D31" s="40" t="s">
        <v>44</v>
      </c>
      <c r="E31" s="41" t="s">
        <v>45</v>
      </c>
    </row>
    <row r="32" spans="1:5" x14ac:dyDescent="0.25">
      <c r="A32" s="39" t="s">
        <v>49</v>
      </c>
      <c r="B32" s="52">
        <f>AVERAGE(B4:B23)</f>
        <v>33</v>
      </c>
      <c r="C32" s="53">
        <f>AVERAGE(C4:C23)</f>
        <v>56.75</v>
      </c>
      <c r="D32" s="53">
        <f>AVERAGE(D4:D16)</f>
        <v>34.833333333333336</v>
      </c>
      <c r="E32" s="53">
        <f>AVERAGE(E4:E16)</f>
        <v>61</v>
      </c>
    </row>
    <row r="33" spans="1:5" x14ac:dyDescent="0.25">
      <c r="A33" s="50"/>
      <c r="B33" s="50"/>
      <c r="C33" s="50"/>
      <c r="D33" s="50"/>
      <c r="E33" s="50"/>
    </row>
  </sheetData>
  <mergeCells count="6">
    <mergeCell ref="B2:C2"/>
    <mergeCell ref="D2:E2"/>
    <mergeCell ref="B26:C26"/>
    <mergeCell ref="D26:E26"/>
    <mergeCell ref="B30:C30"/>
    <mergeCell ref="D30:E3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8959f586-1386-49a0-8f25-29490ba8c513" ContentTypeId="0x01010004C4C934AD08B647A78FCADD498BE31902" PreviousValue="false"/>
</file>

<file path=customXml/item3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009D46C259CB4782BBCBF8FD833F02" ma:contentTypeVersion="2" ma:contentTypeDescription="Create a new document." ma:contentTypeScope="" ma:versionID="034599bb38b5730728b31b698fcb5e9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aa0919162e6ddcbae05bbe9686f2e2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27943F-2CB8-47FE-A29A-87C43C94A4E4}"/>
</file>

<file path=customXml/itemProps2.xml><?xml version="1.0" encoding="utf-8"?>
<ds:datastoreItem xmlns:ds="http://schemas.openxmlformats.org/officeDocument/2006/customXml" ds:itemID="{C18765EB-13CA-4193-86BC-AFAA006B271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B3D9EC4-C1A6-4173-8905-20AEF9D663C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974CB90-D76C-4B70-820C-56952D0942C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29E4068-C126-4C1B-AD49-9801B70677D0}"/>
</file>

<file path=customXml/itemProps6.xml><?xml version="1.0" encoding="utf-8"?>
<ds:datastoreItem xmlns:ds="http://schemas.openxmlformats.org/officeDocument/2006/customXml" ds:itemID="{8974CB90-D76C-4B70-820C-56952D0942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Sheet1</vt:lpstr>
      <vt:lpstr>Sheet2</vt:lpstr>
    </vt:vector>
  </TitlesOfParts>
  <Company>Food Standards Australia New Zealand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mitchk</dc:creator>
  <cp:lastModifiedBy>urbans</cp:lastModifiedBy>
  <cp:lastPrinted>2011-09-05T00:50:12Z</cp:lastPrinted>
  <dcterms:created xsi:type="dcterms:W3CDTF">2011-08-24T05:29:36Z</dcterms:created>
  <dcterms:modified xsi:type="dcterms:W3CDTF">2015-07-07T05:09:39Z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0x01010022009D46C259CB4782BBCBF8FD833F02</vt:lpwstr>
  </property>
  <property fmtid="{D5CDD505-2E9C-101B-9397-08002B2CF9AE}" pid="3" name="_dlc_DocIdItemGuid">
    <vt:lpwstr>3e091afc-120a-4f81-993d-5fc722468cce</vt:lpwstr>
  </property>
  <property fmtid="{D5CDD505-2E9C-101B-9397-08002B2CF9AE}" pid="4" name="BCS_">
    <vt:lpwstr>195;#|7c527010-1ea0-4172-9cfd-8d72262fcf50</vt:lpwstr>
  </property>
  <property fmtid="{D5CDD505-2E9C-101B-9397-08002B2CF9AE}" pid="5" name="DisposalClass">
    <vt:lpwstr>196;#|a2e30e40-21ac-4626-9301-d4016fbce331</vt:lpwstr>
  </property>
</Properties>
</file>